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astrickhigh-my.sharepoint.com/personal/richard_brearley_rastrick_calderdale_sch_uk/Documents/2019-2020/Sports Day 2019/"/>
    </mc:Choice>
  </mc:AlternateContent>
  <xr:revisionPtr revIDLastSave="0" documentId="8_{CABED7B4-F008-4540-B726-546BF02C566F}" xr6:coauthVersionLast="43" xr6:coauthVersionMax="43" xr10:uidLastSave="{00000000-0000-0000-0000-000000000000}"/>
  <bookViews>
    <workbookView xWindow="-108" yWindow="-108" windowWidth="23256" windowHeight="12576" firstSheet="4" activeTab="4" xr2:uid="{00000000-000D-0000-FFFF-FFFF00000000}"/>
  </bookViews>
  <sheets>
    <sheet name="Summary" sheetId="2" r:id="rId1"/>
    <sheet name="Year 7 2019" sheetId="1" r:id="rId2"/>
    <sheet name="Year 9 2019" sheetId="9" r:id="rId3"/>
    <sheet name="Year 8 2019" sheetId="8" r:id="rId4"/>
    <sheet name="Year 10 2019" sheetId="10" r:id="rId5"/>
    <sheet name="Points" sheetId="7" r:id="rId6"/>
    <sheet name="Names" sheetId="3" r:id="rId7"/>
  </sheets>
  <definedNames>
    <definedName name="Eighth">Points!$C$9</definedName>
    <definedName name="Fifth">Points!$C$6</definedName>
    <definedName name="FirstPlace">Points!$C$2</definedName>
    <definedName name="Fourth">Points!$C$5</definedName>
    <definedName name="Ninth">Points!$C$10</definedName>
    <definedName name="PointsTable">Points!$B$2:$C$11</definedName>
    <definedName name="_xlnm.Print_Area" localSheetId="4">'Year 10 2019'!$B$1:$D$15</definedName>
    <definedName name="_xlnm.Print_Area" localSheetId="1">'Year 7 2019'!$B$1:$D$17</definedName>
    <definedName name="_xlnm.Print_Area" localSheetId="3">'Year 8 2019'!$B$1:$D$15</definedName>
    <definedName name="_xlnm.Print_Area" localSheetId="2">'Year 9 2019'!$B$1:$D$15</definedName>
    <definedName name="SecondPlace">Points!$C$3</definedName>
    <definedName name="Seventh">Points!$C$8</definedName>
    <definedName name="Sixth">Points!$C$7</definedName>
    <definedName name="Tenth">Points!$C$11</definedName>
    <definedName name="ThirdPlace">Points!$C$4</definedName>
    <definedName name="Year10Names">Names!$B$43:$B$52</definedName>
    <definedName name="Year7Names">Names!$B$3:$B$14</definedName>
    <definedName name="Year8Names">Names!$B$17:$B$28</definedName>
    <definedName name="Year9Names">Names!$B$31:$B$40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  <c r="L96" i="8"/>
  <c r="P96" i="8"/>
  <c r="L97" i="8"/>
  <c r="P97" i="8"/>
  <c r="L98" i="8"/>
  <c r="P98" i="8"/>
  <c r="L99" i="8"/>
  <c r="P99" i="8"/>
  <c r="L100" i="8"/>
  <c r="P100" i="8"/>
  <c r="L101" i="8"/>
  <c r="P101" i="8"/>
  <c r="L102" i="8"/>
  <c r="P102" i="8"/>
  <c r="L103" i="8"/>
  <c r="P103" i="8"/>
  <c r="L104" i="8"/>
  <c r="P104" i="8"/>
  <c r="L105" i="8"/>
  <c r="P105" i="8"/>
  <c r="L83" i="8"/>
  <c r="P83" i="8"/>
  <c r="L84" i="8"/>
  <c r="P84" i="8"/>
  <c r="L85" i="8"/>
  <c r="P85" i="8"/>
  <c r="L86" i="8"/>
  <c r="P86" i="8"/>
  <c r="L87" i="8"/>
  <c r="P87" i="8"/>
  <c r="L88" i="8"/>
  <c r="P88" i="8"/>
  <c r="L89" i="8"/>
  <c r="P89" i="8"/>
  <c r="L90" i="8"/>
  <c r="P90" i="8"/>
  <c r="L91" i="8"/>
  <c r="P91" i="8"/>
  <c r="L92" i="8"/>
  <c r="P92" i="8"/>
  <c r="L70" i="8"/>
  <c r="P70" i="8"/>
  <c r="L71" i="8"/>
  <c r="P71" i="8"/>
  <c r="L72" i="8"/>
  <c r="P72" i="8"/>
  <c r="L73" i="8"/>
  <c r="P73" i="8"/>
  <c r="L74" i="8"/>
  <c r="P74" i="8"/>
  <c r="L75" i="8"/>
  <c r="P75" i="8"/>
  <c r="L76" i="8"/>
  <c r="P76" i="8"/>
  <c r="L77" i="8"/>
  <c r="P77" i="8"/>
  <c r="L78" i="8"/>
  <c r="P78" i="8"/>
  <c r="L79" i="8"/>
  <c r="P79" i="8"/>
  <c r="L57" i="8"/>
  <c r="P57" i="8"/>
  <c r="L58" i="8"/>
  <c r="P58" i="8"/>
  <c r="L59" i="8"/>
  <c r="P59" i="8"/>
  <c r="L60" i="8"/>
  <c r="P60" i="8"/>
  <c r="L61" i="8"/>
  <c r="P61" i="8"/>
  <c r="L62" i="8"/>
  <c r="P62" i="8"/>
  <c r="L63" i="8"/>
  <c r="P63" i="8"/>
  <c r="L64" i="8"/>
  <c r="P64" i="8"/>
  <c r="L65" i="8"/>
  <c r="P65" i="8"/>
  <c r="L66" i="8"/>
  <c r="P66" i="8"/>
  <c r="L44" i="8"/>
  <c r="P44" i="8"/>
  <c r="L45" i="8"/>
  <c r="P45" i="8"/>
  <c r="L46" i="8"/>
  <c r="P46" i="8"/>
  <c r="L47" i="8"/>
  <c r="P47" i="8"/>
  <c r="L48" i="8"/>
  <c r="P48" i="8"/>
  <c r="L49" i="8"/>
  <c r="P49" i="8"/>
  <c r="L50" i="8"/>
  <c r="P50" i="8"/>
  <c r="L51" i="8"/>
  <c r="P51" i="8"/>
  <c r="L52" i="8"/>
  <c r="P52" i="8"/>
  <c r="L53" i="8"/>
  <c r="P53" i="8"/>
  <c r="L31" i="8"/>
  <c r="P31" i="8"/>
  <c r="L32" i="8"/>
  <c r="P32" i="8"/>
  <c r="L33" i="8"/>
  <c r="P33" i="8"/>
  <c r="L34" i="8"/>
  <c r="P34" i="8"/>
  <c r="L35" i="8"/>
  <c r="P35" i="8"/>
  <c r="L36" i="8"/>
  <c r="P36" i="8"/>
  <c r="L37" i="8"/>
  <c r="P37" i="8"/>
  <c r="L38" i="8"/>
  <c r="P38" i="8"/>
  <c r="L39" i="8"/>
  <c r="P39" i="8"/>
  <c r="L40" i="8"/>
  <c r="P40" i="8"/>
  <c r="L18" i="8"/>
  <c r="P18" i="8"/>
  <c r="L19" i="8"/>
  <c r="P19" i="8"/>
  <c r="L20" i="8"/>
  <c r="P20" i="8"/>
  <c r="L21" i="8"/>
  <c r="P21" i="8"/>
  <c r="L22" i="8"/>
  <c r="P22" i="8"/>
  <c r="L23" i="8"/>
  <c r="P23" i="8"/>
  <c r="L24" i="8"/>
  <c r="P24" i="8"/>
  <c r="L25" i="8"/>
  <c r="P25" i="8"/>
  <c r="L26" i="8"/>
  <c r="P26" i="8"/>
  <c r="L27" i="8"/>
  <c r="P27" i="8"/>
  <c r="P5" i="8"/>
  <c r="P6" i="8"/>
  <c r="P7" i="8"/>
  <c r="P8" i="8"/>
  <c r="P9" i="8"/>
  <c r="P10" i="8"/>
  <c r="P11" i="8"/>
  <c r="P12" i="8"/>
  <c r="P13" i="8"/>
  <c r="P14" i="8"/>
  <c r="L6" i="8"/>
  <c r="L7" i="8"/>
  <c r="L8" i="8"/>
  <c r="L9" i="8"/>
  <c r="L10" i="8"/>
  <c r="L11" i="8"/>
  <c r="L12" i="8"/>
  <c r="L13" i="8"/>
  <c r="L14" i="8"/>
  <c r="L5" i="8"/>
  <c r="L110" i="1"/>
  <c r="P110" i="1"/>
  <c r="L111" i="1"/>
  <c r="P111" i="1"/>
  <c r="L112" i="1"/>
  <c r="P112" i="1"/>
  <c r="L113" i="1"/>
  <c r="P113" i="1"/>
  <c r="L114" i="1"/>
  <c r="P114" i="1"/>
  <c r="L115" i="1"/>
  <c r="P115" i="1"/>
  <c r="L116" i="1"/>
  <c r="P116" i="1"/>
  <c r="L117" i="1"/>
  <c r="P117" i="1"/>
  <c r="L118" i="1"/>
  <c r="P118" i="1"/>
  <c r="L119" i="1"/>
  <c r="P119" i="1"/>
  <c r="L120" i="1"/>
  <c r="P120" i="1"/>
  <c r="L121" i="1"/>
  <c r="P121" i="1"/>
  <c r="L95" i="1"/>
  <c r="P95" i="1"/>
  <c r="L96" i="1"/>
  <c r="P96" i="1"/>
  <c r="L97" i="1"/>
  <c r="P97" i="1"/>
  <c r="L98" i="1"/>
  <c r="P98" i="1"/>
  <c r="L99" i="1"/>
  <c r="P99" i="1"/>
  <c r="L100" i="1"/>
  <c r="P100" i="1"/>
  <c r="L101" i="1"/>
  <c r="P101" i="1"/>
  <c r="L102" i="1"/>
  <c r="P102" i="1"/>
  <c r="L103" i="1"/>
  <c r="P103" i="1"/>
  <c r="L104" i="1"/>
  <c r="P104" i="1"/>
  <c r="L105" i="1"/>
  <c r="P105" i="1"/>
  <c r="L106" i="1"/>
  <c r="P106" i="1"/>
  <c r="L80" i="1"/>
  <c r="P80" i="1"/>
  <c r="L81" i="1"/>
  <c r="P81" i="1"/>
  <c r="L82" i="1"/>
  <c r="P82" i="1"/>
  <c r="L83" i="1"/>
  <c r="P83" i="1"/>
  <c r="L84" i="1"/>
  <c r="P84" i="1"/>
  <c r="L85" i="1"/>
  <c r="P85" i="1"/>
  <c r="L86" i="1"/>
  <c r="P86" i="1"/>
  <c r="L87" i="1"/>
  <c r="P87" i="1"/>
  <c r="L88" i="1"/>
  <c r="P88" i="1"/>
  <c r="L89" i="1"/>
  <c r="P89" i="1"/>
  <c r="L90" i="1"/>
  <c r="P90" i="1"/>
  <c r="L91" i="1"/>
  <c r="P91" i="1"/>
  <c r="L65" i="1"/>
  <c r="P65" i="1"/>
  <c r="L66" i="1"/>
  <c r="P66" i="1"/>
  <c r="L67" i="1"/>
  <c r="P67" i="1"/>
  <c r="L68" i="1"/>
  <c r="P68" i="1"/>
  <c r="L69" i="1"/>
  <c r="P69" i="1"/>
  <c r="L70" i="1"/>
  <c r="P70" i="1"/>
  <c r="L71" i="1"/>
  <c r="P71" i="1"/>
  <c r="L72" i="1"/>
  <c r="P72" i="1"/>
  <c r="L73" i="1"/>
  <c r="P73" i="1"/>
  <c r="L74" i="1"/>
  <c r="P74" i="1"/>
  <c r="L75" i="1"/>
  <c r="P75" i="1"/>
  <c r="L76" i="1"/>
  <c r="P76" i="1"/>
  <c r="L50" i="1"/>
  <c r="P50" i="1"/>
  <c r="L51" i="1"/>
  <c r="P51" i="1"/>
  <c r="L52" i="1"/>
  <c r="P52" i="1"/>
  <c r="L53" i="1"/>
  <c r="P53" i="1"/>
  <c r="L54" i="1"/>
  <c r="P54" i="1"/>
  <c r="L55" i="1"/>
  <c r="P55" i="1"/>
  <c r="L56" i="1"/>
  <c r="P56" i="1"/>
  <c r="L57" i="1"/>
  <c r="P57" i="1"/>
  <c r="L58" i="1"/>
  <c r="P58" i="1"/>
  <c r="L59" i="1"/>
  <c r="P59" i="1"/>
  <c r="L60" i="1"/>
  <c r="P60" i="1"/>
  <c r="L61" i="1"/>
  <c r="P61" i="1"/>
  <c r="L35" i="1"/>
  <c r="P35" i="1"/>
  <c r="L36" i="1"/>
  <c r="P36" i="1"/>
  <c r="L37" i="1"/>
  <c r="P37" i="1"/>
  <c r="L38" i="1"/>
  <c r="P38" i="1"/>
  <c r="L39" i="1"/>
  <c r="P39" i="1"/>
  <c r="L40" i="1"/>
  <c r="P40" i="1"/>
  <c r="L41" i="1"/>
  <c r="P41" i="1"/>
  <c r="L42" i="1"/>
  <c r="P42" i="1"/>
  <c r="L43" i="1"/>
  <c r="P43" i="1"/>
  <c r="L44" i="1"/>
  <c r="P44" i="1"/>
  <c r="L45" i="1"/>
  <c r="P45" i="1"/>
  <c r="L46" i="1"/>
  <c r="P46" i="1"/>
  <c r="L20" i="1"/>
  <c r="P20" i="1"/>
  <c r="L21" i="1"/>
  <c r="P21" i="1"/>
  <c r="L22" i="1"/>
  <c r="P22" i="1"/>
  <c r="L23" i="1"/>
  <c r="P23" i="1"/>
  <c r="L24" i="1"/>
  <c r="P24" i="1"/>
  <c r="L25" i="1"/>
  <c r="P25" i="1"/>
  <c r="L26" i="1"/>
  <c r="P26" i="1"/>
  <c r="L27" i="1"/>
  <c r="P27" i="1"/>
  <c r="L28" i="1"/>
  <c r="P28" i="1"/>
  <c r="L29" i="1"/>
  <c r="P29" i="1"/>
  <c r="L30" i="1"/>
  <c r="P30" i="1"/>
  <c r="L31" i="1"/>
  <c r="P31" i="1"/>
  <c r="P5" i="1"/>
  <c r="P6" i="1"/>
  <c r="P7" i="1"/>
  <c r="P8" i="1"/>
  <c r="P9" i="1"/>
  <c r="P10" i="1"/>
  <c r="P11" i="1"/>
  <c r="P12" i="1"/>
  <c r="P13" i="1"/>
  <c r="P14" i="1"/>
  <c r="P15" i="1"/>
  <c r="P16" i="1"/>
  <c r="L6" i="1"/>
  <c r="L7" i="1"/>
  <c r="L8" i="1"/>
  <c r="L9" i="1"/>
  <c r="L10" i="1"/>
  <c r="L11" i="1"/>
  <c r="L12" i="1"/>
  <c r="L13" i="1"/>
  <c r="L14" i="1"/>
  <c r="L15" i="1"/>
  <c r="L16" i="1"/>
  <c r="L5" i="1"/>
  <c r="H14" i="9"/>
  <c r="H15" i="9"/>
  <c r="G5" i="10"/>
  <c r="G6" i="10"/>
  <c r="G7" i="10"/>
  <c r="G8" i="10"/>
  <c r="G9" i="10"/>
  <c r="G10" i="10"/>
  <c r="G11" i="10"/>
  <c r="G12" i="10"/>
  <c r="G13" i="10"/>
  <c r="H5" i="10"/>
  <c r="G4" i="10"/>
  <c r="P118" i="10"/>
  <c r="L118" i="10"/>
  <c r="P117" i="10"/>
  <c r="L117" i="10"/>
  <c r="P116" i="10"/>
  <c r="L116" i="10"/>
  <c r="P115" i="10"/>
  <c r="L115" i="10"/>
  <c r="P114" i="10"/>
  <c r="L114" i="10"/>
  <c r="P113" i="10"/>
  <c r="L113" i="10"/>
  <c r="P112" i="10"/>
  <c r="L112" i="10"/>
  <c r="P111" i="10"/>
  <c r="L111" i="10"/>
  <c r="P105" i="10"/>
  <c r="L105" i="10"/>
  <c r="P104" i="10"/>
  <c r="L104" i="10"/>
  <c r="P103" i="10"/>
  <c r="L103" i="10"/>
  <c r="P102" i="10"/>
  <c r="L102" i="10"/>
  <c r="P101" i="10"/>
  <c r="L101" i="10"/>
  <c r="P100" i="10"/>
  <c r="L100" i="10"/>
  <c r="P99" i="10"/>
  <c r="L99" i="10"/>
  <c r="P98" i="10"/>
  <c r="L98" i="10"/>
  <c r="P92" i="10"/>
  <c r="L92" i="10"/>
  <c r="P91" i="10"/>
  <c r="L91" i="10"/>
  <c r="P90" i="10"/>
  <c r="L90" i="10"/>
  <c r="P89" i="10"/>
  <c r="L89" i="10"/>
  <c r="P88" i="10"/>
  <c r="L88" i="10"/>
  <c r="P87" i="10"/>
  <c r="L87" i="10"/>
  <c r="P86" i="10"/>
  <c r="L86" i="10"/>
  <c r="P85" i="10"/>
  <c r="L85" i="10"/>
  <c r="P79" i="10"/>
  <c r="L79" i="10"/>
  <c r="P78" i="10"/>
  <c r="L78" i="10"/>
  <c r="P77" i="10"/>
  <c r="L77" i="10"/>
  <c r="P76" i="10"/>
  <c r="L76" i="10"/>
  <c r="P75" i="10"/>
  <c r="L75" i="10"/>
  <c r="P74" i="10"/>
  <c r="L74" i="10"/>
  <c r="P73" i="10"/>
  <c r="L73" i="10"/>
  <c r="P72" i="10"/>
  <c r="L72" i="10"/>
  <c r="P66" i="10"/>
  <c r="L66" i="10"/>
  <c r="P65" i="10"/>
  <c r="L65" i="10"/>
  <c r="P64" i="10"/>
  <c r="L64" i="10"/>
  <c r="P63" i="10"/>
  <c r="L63" i="10"/>
  <c r="P62" i="10"/>
  <c r="L62" i="10"/>
  <c r="P61" i="10"/>
  <c r="L61" i="10"/>
  <c r="P60" i="10"/>
  <c r="L60" i="10"/>
  <c r="P59" i="10"/>
  <c r="L59" i="10"/>
  <c r="P53" i="10"/>
  <c r="L53" i="10"/>
  <c r="P52" i="10"/>
  <c r="L52" i="10"/>
  <c r="P51" i="10"/>
  <c r="L51" i="10"/>
  <c r="P50" i="10"/>
  <c r="L50" i="10"/>
  <c r="P49" i="10"/>
  <c r="L49" i="10"/>
  <c r="P48" i="10"/>
  <c r="L48" i="10"/>
  <c r="P47" i="10"/>
  <c r="L47" i="10"/>
  <c r="P46" i="10"/>
  <c r="L46" i="10"/>
  <c r="P40" i="10"/>
  <c r="L40" i="10"/>
  <c r="D40" i="10"/>
  <c r="P39" i="10"/>
  <c r="L39" i="10"/>
  <c r="D39" i="10"/>
  <c r="P38" i="10"/>
  <c r="L38" i="10"/>
  <c r="D38" i="10"/>
  <c r="P37" i="10"/>
  <c r="L37" i="10"/>
  <c r="D37" i="10"/>
  <c r="P36" i="10"/>
  <c r="L36" i="10"/>
  <c r="D36" i="10"/>
  <c r="P35" i="10"/>
  <c r="L35" i="10"/>
  <c r="D35" i="10"/>
  <c r="P34" i="10"/>
  <c r="L34" i="10"/>
  <c r="D34" i="10"/>
  <c r="P33" i="10"/>
  <c r="L33" i="10"/>
  <c r="D33" i="10"/>
  <c r="P27" i="10"/>
  <c r="L27" i="10"/>
  <c r="D27" i="10"/>
  <c r="P26" i="10"/>
  <c r="L26" i="10"/>
  <c r="D26" i="10"/>
  <c r="P25" i="10"/>
  <c r="L25" i="10"/>
  <c r="D25" i="10"/>
  <c r="P24" i="10"/>
  <c r="L24" i="10"/>
  <c r="D24" i="10"/>
  <c r="P23" i="10"/>
  <c r="L23" i="10"/>
  <c r="P22" i="10"/>
  <c r="L22" i="10"/>
  <c r="P21" i="10"/>
  <c r="L21" i="10"/>
  <c r="D21" i="10"/>
  <c r="P20" i="10"/>
  <c r="L20" i="10"/>
  <c r="D20" i="10"/>
  <c r="H15" i="10"/>
  <c r="P14" i="10"/>
  <c r="L14" i="10"/>
  <c r="H14" i="10"/>
  <c r="P13" i="10"/>
  <c r="L13" i="10"/>
  <c r="P12" i="10"/>
  <c r="L12" i="10"/>
  <c r="D12" i="10"/>
  <c r="P11" i="10"/>
  <c r="L11" i="10"/>
  <c r="D11" i="10"/>
  <c r="P10" i="10"/>
  <c r="L10" i="10"/>
  <c r="D10" i="10"/>
  <c r="P9" i="10"/>
  <c r="L9" i="10"/>
  <c r="D9" i="10"/>
  <c r="P8" i="10"/>
  <c r="L8" i="10"/>
  <c r="H8" i="10"/>
  <c r="D8" i="10"/>
  <c r="H7" i="10"/>
  <c r="P7" i="10"/>
  <c r="L7" i="10"/>
  <c r="D7" i="10"/>
  <c r="G5" i="9"/>
  <c r="G6" i="9"/>
  <c r="G7" i="9"/>
  <c r="G8" i="9"/>
  <c r="G9" i="9"/>
  <c r="G10" i="9"/>
  <c r="G11" i="9"/>
  <c r="G12" i="9"/>
  <c r="G13" i="9"/>
  <c r="G4" i="9"/>
  <c r="P118" i="9"/>
  <c r="L118" i="9"/>
  <c r="P117" i="9"/>
  <c r="L117" i="9"/>
  <c r="P116" i="9"/>
  <c r="L116" i="9"/>
  <c r="P115" i="9"/>
  <c r="L115" i="9"/>
  <c r="P114" i="9"/>
  <c r="L114" i="9"/>
  <c r="P113" i="9"/>
  <c r="L113" i="9"/>
  <c r="P112" i="9"/>
  <c r="L112" i="9"/>
  <c r="P111" i="9"/>
  <c r="L111" i="9"/>
  <c r="P105" i="9"/>
  <c r="L105" i="9"/>
  <c r="P104" i="9"/>
  <c r="L104" i="9"/>
  <c r="P103" i="9"/>
  <c r="L103" i="9"/>
  <c r="P102" i="9"/>
  <c r="L102" i="9"/>
  <c r="P101" i="9"/>
  <c r="L101" i="9"/>
  <c r="P100" i="9"/>
  <c r="L100" i="9"/>
  <c r="P99" i="9"/>
  <c r="L99" i="9"/>
  <c r="P98" i="9"/>
  <c r="L98" i="9"/>
  <c r="P92" i="9"/>
  <c r="L92" i="9"/>
  <c r="P91" i="9"/>
  <c r="L91" i="9"/>
  <c r="P90" i="9"/>
  <c r="L90" i="9"/>
  <c r="P89" i="9"/>
  <c r="L89" i="9"/>
  <c r="P88" i="9"/>
  <c r="L88" i="9"/>
  <c r="P87" i="9"/>
  <c r="L87" i="9"/>
  <c r="P86" i="9"/>
  <c r="L86" i="9"/>
  <c r="P85" i="9"/>
  <c r="L85" i="9"/>
  <c r="P79" i="9"/>
  <c r="L79" i="9"/>
  <c r="P78" i="9"/>
  <c r="L78" i="9"/>
  <c r="P77" i="9"/>
  <c r="L77" i="9"/>
  <c r="P76" i="9"/>
  <c r="L76" i="9"/>
  <c r="P75" i="9"/>
  <c r="L75" i="9"/>
  <c r="P74" i="9"/>
  <c r="L74" i="9"/>
  <c r="P73" i="9"/>
  <c r="L73" i="9"/>
  <c r="P72" i="9"/>
  <c r="L72" i="9"/>
  <c r="P66" i="9"/>
  <c r="L66" i="9"/>
  <c r="P65" i="9"/>
  <c r="L65" i="9"/>
  <c r="P64" i="9"/>
  <c r="L64" i="9"/>
  <c r="P63" i="9"/>
  <c r="L63" i="9"/>
  <c r="P62" i="9"/>
  <c r="L62" i="9"/>
  <c r="P61" i="9"/>
  <c r="L61" i="9"/>
  <c r="P60" i="9"/>
  <c r="L60" i="9"/>
  <c r="P59" i="9"/>
  <c r="L59" i="9"/>
  <c r="P53" i="9"/>
  <c r="L53" i="9"/>
  <c r="P52" i="9"/>
  <c r="L52" i="9"/>
  <c r="P51" i="9"/>
  <c r="L51" i="9"/>
  <c r="P50" i="9"/>
  <c r="L50" i="9"/>
  <c r="P49" i="9"/>
  <c r="L49" i="9"/>
  <c r="P48" i="9"/>
  <c r="L48" i="9"/>
  <c r="P47" i="9"/>
  <c r="L47" i="9"/>
  <c r="P46" i="9"/>
  <c r="L46" i="9"/>
  <c r="P40" i="9"/>
  <c r="L40" i="9"/>
  <c r="D40" i="9"/>
  <c r="P39" i="9"/>
  <c r="L39" i="9"/>
  <c r="D39" i="9"/>
  <c r="P38" i="9"/>
  <c r="L38" i="9"/>
  <c r="D38" i="9"/>
  <c r="P37" i="9"/>
  <c r="L37" i="9"/>
  <c r="D37" i="9"/>
  <c r="P36" i="9"/>
  <c r="L36" i="9"/>
  <c r="D36" i="9"/>
  <c r="P35" i="9"/>
  <c r="L35" i="9"/>
  <c r="D35" i="9"/>
  <c r="P34" i="9"/>
  <c r="L34" i="9"/>
  <c r="D34" i="9"/>
  <c r="P33" i="9"/>
  <c r="L33" i="9"/>
  <c r="D33" i="9"/>
  <c r="P27" i="9"/>
  <c r="L27" i="9"/>
  <c r="D27" i="9"/>
  <c r="P26" i="9"/>
  <c r="L26" i="9"/>
  <c r="D26" i="9"/>
  <c r="P25" i="9"/>
  <c r="L25" i="9"/>
  <c r="D25" i="9"/>
  <c r="P24" i="9"/>
  <c r="L24" i="9"/>
  <c r="D24" i="9"/>
  <c r="P23" i="9"/>
  <c r="L23" i="9"/>
  <c r="P22" i="9"/>
  <c r="L22" i="9"/>
  <c r="D22" i="9"/>
  <c r="P21" i="9"/>
  <c r="L21" i="9"/>
  <c r="D21" i="9"/>
  <c r="P20" i="9"/>
  <c r="L20" i="9"/>
  <c r="D20" i="9"/>
  <c r="P14" i="9"/>
  <c r="L14" i="9"/>
  <c r="D14" i="9"/>
  <c r="P13" i="9"/>
  <c r="L13" i="9"/>
  <c r="D13" i="9"/>
  <c r="P12" i="9"/>
  <c r="L12" i="9"/>
  <c r="D12" i="9"/>
  <c r="P11" i="9"/>
  <c r="L11" i="9"/>
  <c r="D11" i="9"/>
  <c r="P10" i="9"/>
  <c r="L10" i="9"/>
  <c r="D10" i="9"/>
  <c r="P9" i="9"/>
  <c r="L9" i="9"/>
  <c r="H11" i="9"/>
  <c r="D9" i="9"/>
  <c r="P8" i="9"/>
  <c r="L8" i="9"/>
  <c r="D8" i="9"/>
  <c r="P7" i="9"/>
  <c r="L7" i="9"/>
  <c r="D7" i="9"/>
  <c r="G5" i="8"/>
  <c r="G6" i="8"/>
  <c r="G7" i="8"/>
  <c r="G8" i="8"/>
  <c r="G9" i="8"/>
  <c r="G10" i="8"/>
  <c r="G11" i="8"/>
  <c r="G12" i="8"/>
  <c r="G13" i="8"/>
  <c r="G14" i="8"/>
  <c r="H14" i="8"/>
  <c r="G15" i="8"/>
  <c r="H15" i="8"/>
  <c r="G4" i="8"/>
  <c r="D40" i="8"/>
  <c r="D39" i="8"/>
  <c r="D38" i="8"/>
  <c r="D37" i="8"/>
  <c r="D36" i="8"/>
  <c r="D35" i="8"/>
  <c r="D34" i="8"/>
  <c r="D33" i="8"/>
  <c r="H13" i="8"/>
  <c r="D27" i="8"/>
  <c r="D25" i="8"/>
  <c r="D24" i="8"/>
  <c r="D22" i="8"/>
  <c r="D21" i="8"/>
  <c r="D14" i="8"/>
  <c r="D13" i="8"/>
  <c r="D12" i="8"/>
  <c r="H4" i="8"/>
  <c r="D11" i="8"/>
  <c r="D10" i="8"/>
  <c r="H6" i="8"/>
  <c r="H9" i="8"/>
  <c r="D9" i="8"/>
  <c r="D8" i="8"/>
  <c r="D7" i="8"/>
  <c r="H5" i="8"/>
  <c r="G15" i="1"/>
  <c r="H15" i="1"/>
  <c r="G14" i="1"/>
  <c r="H14" i="1"/>
  <c r="G13" i="1"/>
  <c r="H13" i="1"/>
  <c r="G12" i="1"/>
  <c r="H12" i="1"/>
  <c r="G11" i="1"/>
  <c r="H11" i="1"/>
  <c r="G10" i="1"/>
  <c r="H10" i="1"/>
  <c r="G9" i="1"/>
  <c r="H9" i="1"/>
  <c r="G8" i="1"/>
  <c r="H8" i="1"/>
  <c r="G7" i="1"/>
  <c r="H7" i="1"/>
  <c r="G6" i="1"/>
  <c r="H6" i="1"/>
  <c r="G5" i="1"/>
  <c r="H5" i="1"/>
  <c r="G4" i="1"/>
  <c r="T7" i="1"/>
  <c r="T6" i="1"/>
  <c r="T4" i="1"/>
  <c r="T5" i="1"/>
  <c r="H11" i="8"/>
  <c r="H12" i="8"/>
  <c r="H10" i="8"/>
  <c r="H12" i="10"/>
  <c r="H10" i="9"/>
  <c r="H11" i="10"/>
  <c r="H9" i="9"/>
  <c r="H4" i="10"/>
  <c r="H7" i="9"/>
  <c r="H13" i="10"/>
  <c r="H8" i="8"/>
  <c r="H6" i="10"/>
  <c r="H7" i="8"/>
  <c r="H9" i="10"/>
  <c r="H8" i="9"/>
  <c r="H6" i="9"/>
  <c r="H12" i="9"/>
  <c r="H4" i="9"/>
  <c r="H10" i="10"/>
  <c r="F12" i="10"/>
  <c r="H5" i="9"/>
  <c r="H13" i="9"/>
  <c r="F10" i="1"/>
  <c r="F7" i="1"/>
  <c r="F15" i="1"/>
  <c r="F13" i="1"/>
  <c r="F11" i="1"/>
  <c r="F9" i="1"/>
  <c r="F8" i="1"/>
  <c r="F4" i="1"/>
  <c r="F14" i="1"/>
  <c r="F5" i="1"/>
  <c r="F12" i="1"/>
  <c r="F6" i="1"/>
  <c r="F13" i="8"/>
  <c r="R5" i="1"/>
  <c r="R7" i="1"/>
  <c r="R6" i="1"/>
  <c r="R4" i="1"/>
  <c r="D13" i="2"/>
  <c r="C13" i="2"/>
  <c r="D14" i="2"/>
  <c r="C14" i="2"/>
  <c r="F7" i="8"/>
  <c r="F9" i="8"/>
  <c r="F15" i="8"/>
  <c r="F10" i="8"/>
  <c r="F5" i="8"/>
  <c r="F8" i="8"/>
  <c r="F14" i="8"/>
  <c r="F12" i="8"/>
  <c r="F11" i="8"/>
  <c r="F4" i="8"/>
  <c r="F6" i="8"/>
  <c r="F15" i="10"/>
  <c r="F10" i="10"/>
  <c r="F4" i="10"/>
  <c r="Q14" i="2"/>
  <c r="P14" i="2"/>
  <c r="F5" i="10"/>
  <c r="F11" i="10"/>
  <c r="F13" i="10"/>
  <c r="F6" i="10"/>
  <c r="F14" i="10"/>
  <c r="F7" i="10"/>
  <c r="Q12" i="2"/>
  <c r="P12" i="2"/>
  <c r="F9" i="10"/>
  <c r="F8" i="10"/>
  <c r="F4" i="9"/>
  <c r="F9" i="9"/>
  <c r="F7" i="9"/>
  <c r="F13" i="9"/>
  <c r="F15" i="9"/>
  <c r="F5" i="9"/>
  <c r="F14" i="9"/>
  <c r="F8" i="9"/>
  <c r="F10" i="9"/>
  <c r="F11" i="9"/>
  <c r="F6" i="9"/>
  <c r="F12" i="9"/>
  <c r="D9" i="2"/>
  <c r="C9" i="2"/>
  <c r="D3" i="2"/>
  <c r="C3" i="2"/>
  <c r="D6" i="2"/>
  <c r="C6" i="2"/>
  <c r="D12" i="2"/>
  <c r="C12" i="2"/>
  <c r="D11" i="2"/>
  <c r="C11" i="2"/>
  <c r="D5" i="2"/>
  <c r="C5" i="2"/>
  <c r="D4" i="2"/>
  <c r="C4" i="2"/>
  <c r="D10" i="2"/>
  <c r="C10" i="2"/>
  <c r="D7" i="2"/>
  <c r="C7" i="2"/>
  <c r="D8" i="2"/>
  <c r="C8" i="2"/>
  <c r="I7" i="2"/>
  <c r="H7" i="2"/>
  <c r="D19" i="2"/>
  <c r="C19" i="2"/>
  <c r="D20" i="2"/>
  <c r="C20" i="2"/>
  <c r="D21" i="2"/>
  <c r="C21" i="2"/>
  <c r="D18" i="2"/>
  <c r="C18" i="2"/>
  <c r="I3" i="2"/>
  <c r="H3" i="2"/>
  <c r="I14" i="2"/>
  <c r="H14" i="2"/>
  <c r="I13" i="2"/>
  <c r="H13" i="2"/>
  <c r="I8" i="2"/>
  <c r="H8" i="2"/>
  <c r="I9" i="2"/>
  <c r="H9" i="2"/>
  <c r="I6" i="2"/>
  <c r="H6" i="2"/>
  <c r="I4" i="2"/>
  <c r="H4" i="2"/>
  <c r="Q7" i="2"/>
  <c r="P7" i="2"/>
  <c r="I11" i="2"/>
  <c r="H11" i="2"/>
  <c r="Q3" i="2"/>
  <c r="P3" i="2"/>
  <c r="Q5" i="2"/>
  <c r="P5" i="2"/>
  <c r="Q4" i="2"/>
  <c r="P4" i="2"/>
  <c r="Q9" i="2"/>
  <c r="P9" i="2"/>
  <c r="I5" i="2"/>
  <c r="H5" i="2"/>
  <c r="I12" i="2"/>
  <c r="H12" i="2"/>
  <c r="Q13" i="2"/>
  <c r="P13" i="2"/>
  <c r="I10" i="2"/>
  <c r="H10" i="2"/>
  <c r="Q10" i="2"/>
  <c r="P10" i="2"/>
  <c r="Q6" i="2"/>
  <c r="P6" i="2"/>
  <c r="Q11" i="2"/>
  <c r="P11" i="2"/>
  <c r="Q8" i="2"/>
  <c r="P8" i="2"/>
  <c r="M7" i="2"/>
  <c r="L7" i="2"/>
  <c r="M5" i="2"/>
  <c r="L5" i="2"/>
  <c r="M6" i="2"/>
  <c r="L6" i="2"/>
  <c r="M14" i="2"/>
  <c r="L14" i="2"/>
  <c r="M11" i="2"/>
  <c r="L11" i="2"/>
  <c r="M12" i="2"/>
  <c r="L12" i="2"/>
  <c r="M8" i="2"/>
  <c r="L8" i="2"/>
  <c r="M10" i="2"/>
  <c r="L10" i="2"/>
  <c r="M13" i="2"/>
  <c r="L13" i="2"/>
  <c r="M9" i="2"/>
  <c r="L9" i="2"/>
  <c r="M3" i="2"/>
  <c r="L3" i="2"/>
  <c r="M4" i="2"/>
  <c r="L4" i="2"/>
</calcChain>
</file>

<file path=xl/sharedStrings.xml><?xml version="1.0" encoding="utf-8"?>
<sst xmlns="http://schemas.openxmlformats.org/spreadsheetml/2006/main" count="1940" uniqueCount="99">
  <si>
    <t>Year 7: Leaderboard</t>
  </si>
  <si>
    <t>Year 8: Leaderboard</t>
  </si>
  <si>
    <t>Year 9: Leaderboard</t>
  </si>
  <si>
    <t>Year 10: Leaderboard</t>
  </si>
  <si>
    <t>Pos</t>
  </si>
  <si>
    <t>Team</t>
  </si>
  <si>
    <t>Points</t>
  </si>
  <si>
    <t>Year 7 Sports Day 2019</t>
  </si>
  <si>
    <t>Boys</t>
  </si>
  <si>
    <t>Girls</t>
  </si>
  <si>
    <t>Netball</t>
  </si>
  <si>
    <t>Rank</t>
  </si>
  <si>
    <t>Leader Board</t>
  </si>
  <si>
    <t>Score</t>
  </si>
  <si>
    <t>100m</t>
  </si>
  <si>
    <t>House</t>
  </si>
  <si>
    <t>Team name</t>
  </si>
  <si>
    <t xml:space="preserve">Pts </t>
  </si>
  <si>
    <t>Brownlee</t>
  </si>
  <si>
    <t>1st</t>
  </si>
  <si>
    <t>7/6</t>
  </si>
  <si>
    <t>7/11</t>
  </si>
  <si>
    <t>7/9</t>
  </si>
  <si>
    <t>Cockcroft</t>
  </si>
  <si>
    <t>2nd</t>
  </si>
  <si>
    <t>7/4</t>
  </si>
  <si>
    <t>7/12</t>
  </si>
  <si>
    <t>7/10</t>
  </si>
  <si>
    <t>Bronte</t>
  </si>
  <si>
    <t>3rd</t>
  </si>
  <si>
    <t>7/8</t>
  </si>
  <si>
    <t>7/3</t>
  </si>
  <si>
    <t>Stewart</t>
  </si>
  <si>
    <t>4th</t>
  </si>
  <si>
    <t>5th</t>
  </si>
  <si>
    <t>7/7</t>
  </si>
  <si>
    <t>6th</t>
  </si>
  <si>
    <t>7/1</t>
  </si>
  <si>
    <t>7/5</t>
  </si>
  <si>
    <t>7th</t>
  </si>
  <si>
    <t>8th</t>
  </si>
  <si>
    <t>7/2</t>
  </si>
  <si>
    <t>9th</t>
  </si>
  <si>
    <t>10th</t>
  </si>
  <si>
    <t>11th</t>
  </si>
  <si>
    <t>12th</t>
  </si>
  <si>
    <t>Football</t>
  </si>
  <si>
    <t>200m</t>
  </si>
  <si>
    <t>Rounders</t>
  </si>
  <si>
    <t>400m</t>
  </si>
  <si>
    <t>seven - ten</t>
  </si>
  <si>
    <t>800m</t>
  </si>
  <si>
    <t>Relay</t>
  </si>
  <si>
    <t>Long Jump</t>
  </si>
  <si>
    <t>Javelin</t>
  </si>
  <si>
    <t>Shot Put</t>
  </si>
  <si>
    <t>Year 9 Sports Day 2019</t>
  </si>
  <si>
    <t>9/8</t>
  </si>
  <si>
    <t>9/3</t>
  </si>
  <si>
    <t>9/2</t>
  </si>
  <si>
    <t>9/4</t>
  </si>
  <si>
    <t>9/6</t>
  </si>
  <si>
    <t>9/1</t>
  </si>
  <si>
    <t>9/7</t>
  </si>
  <si>
    <t>9/10</t>
  </si>
  <si>
    <t>9/5</t>
  </si>
  <si>
    <t>9/9</t>
  </si>
  <si>
    <t>1500m</t>
  </si>
  <si>
    <t>Year 8 Sports Day 2019</t>
  </si>
  <si>
    <t>8/8</t>
  </si>
  <si>
    <t>8/2</t>
  </si>
  <si>
    <t>8/10</t>
  </si>
  <si>
    <t>8/4</t>
  </si>
  <si>
    <t>8/1</t>
  </si>
  <si>
    <t>8/7</t>
  </si>
  <si>
    <t>8/6</t>
  </si>
  <si>
    <t>8/3</t>
  </si>
  <si>
    <t>8/5</t>
  </si>
  <si>
    <t>8/9</t>
  </si>
  <si>
    <t xml:space="preserve"> </t>
  </si>
  <si>
    <t>Year 10 Sports Day 2019</t>
  </si>
  <si>
    <t>10/1</t>
  </si>
  <si>
    <t>10/10</t>
  </si>
  <si>
    <t>10/4</t>
  </si>
  <si>
    <t>10/9</t>
  </si>
  <si>
    <t>10/2</t>
  </si>
  <si>
    <t>10/7</t>
  </si>
  <si>
    <t>10/6</t>
  </si>
  <si>
    <t>10/8</t>
  </si>
  <si>
    <t>10/3</t>
  </si>
  <si>
    <t>10/5</t>
  </si>
  <si>
    <t>Pts Year 7</t>
  </si>
  <si>
    <t>Pts Year 8</t>
  </si>
  <si>
    <t>Year 7</t>
  </si>
  <si>
    <t>Year 8</t>
  </si>
  <si>
    <t>8/11</t>
  </si>
  <si>
    <t>8/12</t>
  </si>
  <si>
    <t>Year 9</t>
  </si>
  <si>
    <t>Year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</si>
</sst>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3CC3C"/>
        <bgColor indexed="64"/>
      </patternFill>
    </fill>
    <fill>
      <patternFill patternType="solid">
        <fgColor rgb="FF006D86"/>
        <bgColor indexed="64"/>
      </patternFill>
    </fill>
    <fill>
      <patternFill patternType="solid">
        <fgColor rgb="FF663366"/>
        <bgColor indexed="64"/>
      </patternFill>
    </fill>
    <fill>
      <patternFill patternType="solid">
        <fgColor rgb="FF3C3C3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16" fontId="0" fillId="0" borderId="17" xfId="0" quotePrefix="1" applyNumberFormat="1" applyBorder="1"/>
    <xf numFmtId="0" fontId="0" fillId="0" borderId="18" xfId="0" quotePrefix="1" applyBorder="1"/>
    <xf numFmtId="0" fontId="0" fillId="0" borderId="17" xfId="0" quotePrefix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4" fillId="0" borderId="0" xfId="0" applyFont="1"/>
    <xf numFmtId="0" fontId="4" fillId="2" borderId="2" xfId="0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4" fillId="0" borderId="14" xfId="0" applyFont="1" applyBorder="1"/>
    <xf numFmtId="0" fontId="4" fillId="0" borderId="11" xfId="0" applyFont="1" applyBorder="1"/>
    <xf numFmtId="0" fontId="6" fillId="0" borderId="0" xfId="0" applyFont="1"/>
    <xf numFmtId="1" fontId="8" fillId="0" borderId="10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4" fillId="0" borderId="0" xfId="0" applyFont="1" applyFill="1"/>
    <xf numFmtId="0" fontId="4" fillId="2" borderId="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1" fillId="0" borderId="0" xfId="0" applyFont="1"/>
    <xf numFmtId="49" fontId="4" fillId="2" borderId="3" xfId="0" applyNumberFormat="1" applyFont="1" applyFill="1" applyBorder="1" applyAlignment="1">
      <alignment vertical="center"/>
    </xf>
    <xf numFmtId="49" fontId="9" fillId="0" borderId="0" xfId="0" applyNumberFormat="1" applyFont="1"/>
    <xf numFmtId="49" fontId="4" fillId="0" borderId="9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/>
    <xf numFmtId="0" fontId="6" fillId="0" borderId="0" xfId="0" applyFont="1" applyAlignment="1"/>
    <xf numFmtId="0" fontId="7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center"/>
    </xf>
    <xf numFmtId="0" fontId="0" fillId="0" borderId="0" xfId="0" applyFont="1"/>
    <xf numFmtId="49" fontId="4" fillId="0" borderId="0" xfId="0" applyNumberFormat="1" applyFont="1"/>
    <xf numFmtId="0" fontId="4" fillId="3" borderId="5" xfId="0" applyFont="1" applyFill="1" applyBorder="1" applyAlignment="1">
      <alignment horizontal="center" vertical="center"/>
    </xf>
    <xf numFmtId="1" fontId="0" fillId="7" borderId="19" xfId="0" applyNumberFormat="1" applyFill="1" applyBorder="1" applyAlignment="1">
      <alignment horizontal="center" vertical="center"/>
    </xf>
    <xf numFmtId="1" fontId="0" fillId="7" borderId="21" xfId="0" applyNumberFormat="1" applyFill="1" applyBorder="1" applyAlignment="1">
      <alignment horizontal="center" vertical="center"/>
    </xf>
    <xf numFmtId="1" fontId="0" fillId="7" borderId="20" xfId="0" applyNumberForma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16" fontId="4" fillId="7" borderId="19" xfId="0" applyNumberFormat="1" applyFont="1" applyFill="1" applyBorder="1" applyAlignment="1">
      <alignment horizontal="center"/>
    </xf>
    <xf numFmtId="16" fontId="4" fillId="7" borderId="21" xfId="0" applyNumberFormat="1" applyFont="1" applyFill="1" applyBorder="1" applyAlignment="1">
      <alignment horizontal="center"/>
    </xf>
    <xf numFmtId="16" fontId="4" fillId="7" borderId="20" xfId="0" applyNumberFormat="1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" fontId="4" fillId="0" borderId="0" xfId="0" applyNumberFormat="1" applyFont="1"/>
    <xf numFmtId="49" fontId="4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22" xfId="0" applyBorder="1" applyAlignment="1">
      <alignment horizontal="center" vertical="center"/>
    </xf>
    <xf numFmtId="49" fontId="4" fillId="0" borderId="9" xfId="0" quotePrefix="1" applyNumberFormat="1" applyFont="1" applyBorder="1" applyAlignment="1">
      <alignment horizontal="center"/>
    </xf>
    <xf numFmtId="49" fontId="4" fillId="0" borderId="12" xfId="0" quotePrefix="1" applyNumberFormat="1" applyFont="1" applyBorder="1" applyAlignment="1">
      <alignment horizontal="center"/>
    </xf>
    <xf numFmtId="0" fontId="0" fillId="0" borderId="0" xfId="0" applyFont="1" applyBorder="1"/>
    <xf numFmtId="0" fontId="0" fillId="0" borderId="25" xfId="0" applyFont="1" applyBorder="1"/>
    <xf numFmtId="0" fontId="0" fillId="0" borderId="25" xfId="0" applyFont="1" applyFill="1" applyBorder="1"/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25" xfId="0" applyFill="1" applyBorder="1" applyAlignment="1">
      <alignment horizontal="center"/>
    </xf>
    <xf numFmtId="49" fontId="0" fillId="2" borderId="0" xfId="0" applyNumberFormat="1" applyFill="1" applyAlignment="1">
      <alignment horizontal="center" vertical="center"/>
    </xf>
    <xf numFmtId="0" fontId="0" fillId="2" borderId="26" xfId="0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3366"/>
      <color rgb="FF006D86"/>
      <color rgb="FFB41172"/>
      <color rgb="FF3C3C3B"/>
      <color rgb="FFB3CC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Q39"/>
  <sheetViews>
    <sheetView workbookViewId="0">
      <selection activeCell="J4" sqref="J4"/>
    </sheetView>
  </sheetViews>
  <sheetFormatPr defaultColWidth="9.140625" defaultRowHeight="14.45"/>
  <cols>
    <col min="1" max="1" width="3.85546875" style="19" customWidth="1"/>
    <col min="2" max="2" width="5.7109375" style="19" customWidth="1"/>
    <col min="3" max="3" width="17.7109375" style="46" customWidth="1"/>
    <col min="4" max="4" width="9.28515625" style="19" customWidth="1"/>
    <col min="5" max="5" width="4.5703125" style="19" customWidth="1"/>
    <col min="6" max="6" width="6" style="19" customWidth="1"/>
    <col min="7" max="7" width="8.28515625" style="19" customWidth="1"/>
    <col min="8" max="8" width="14.28515625" style="46" customWidth="1"/>
    <col min="9" max="9" width="8.42578125" style="19" customWidth="1"/>
    <col min="10" max="11" width="9.140625" style="19"/>
    <col min="12" max="12" width="16" style="19" customWidth="1"/>
    <col min="13" max="15" width="9.140625" style="19"/>
    <col min="16" max="16" width="16.28515625" style="19" customWidth="1"/>
    <col min="17" max="16384" width="9.140625" style="19"/>
  </cols>
  <sheetData>
    <row r="1" spans="2:17" ht="23.45">
      <c r="B1" s="110" t="s">
        <v>0</v>
      </c>
      <c r="C1" s="111"/>
      <c r="D1" s="112"/>
      <c r="E1" s="23"/>
      <c r="F1" s="12"/>
      <c r="G1" s="113" t="s">
        <v>1</v>
      </c>
      <c r="H1" s="114"/>
      <c r="I1" s="115"/>
      <c r="J1" s="12"/>
      <c r="K1" s="116" t="s">
        <v>2</v>
      </c>
      <c r="L1" s="117"/>
      <c r="M1" s="118"/>
      <c r="N1" s="12"/>
      <c r="O1" s="119" t="s">
        <v>3</v>
      </c>
      <c r="P1" s="120"/>
      <c r="Q1" s="121"/>
    </row>
    <row r="2" spans="2:17">
      <c r="B2" s="24" t="s">
        <v>4</v>
      </c>
      <c r="C2" s="14" t="s">
        <v>5</v>
      </c>
      <c r="D2" s="15" t="s">
        <v>6</v>
      </c>
      <c r="E2" s="23"/>
      <c r="F2" s="12"/>
      <c r="G2" s="24" t="s">
        <v>4</v>
      </c>
      <c r="H2" s="14" t="s">
        <v>5</v>
      </c>
      <c r="I2" s="15" t="s">
        <v>6</v>
      </c>
      <c r="J2" s="12"/>
      <c r="K2" s="24" t="s">
        <v>4</v>
      </c>
      <c r="L2" s="14" t="s">
        <v>5</v>
      </c>
      <c r="M2" s="15" t="s">
        <v>6</v>
      </c>
      <c r="N2" s="12"/>
      <c r="O2" s="24" t="s">
        <v>4</v>
      </c>
      <c r="P2" s="14" t="s">
        <v>5</v>
      </c>
      <c r="Q2" s="15" t="s">
        <v>6</v>
      </c>
    </row>
    <row r="3" spans="2:17" ht="22.5" customHeight="1">
      <c r="B3" s="25">
        <v>1</v>
      </c>
      <c r="C3" s="47" t="str">
        <f>IF(D3=0,"",IFERROR(VLOOKUP(B3,'Year 7 2019'!$F$4:$H$15,2,FALSE),""))</f>
        <v>7/3</v>
      </c>
      <c r="D3" s="20">
        <f>IFERROR(VLOOKUP(B3,'Year 7 2019'!$F$4:$H$15,3,FALSE),0)</f>
        <v>144</v>
      </c>
      <c r="E3" s="23"/>
      <c r="F3" s="12"/>
      <c r="G3" s="25">
        <v>1</v>
      </c>
      <c r="H3" s="47" t="str">
        <f>IF(I3=0,"",IFERROR(VLOOKUP(G3,'Year 8 2019'!$F$4:$H$21,2,FALSE),""))</f>
        <v>8/2</v>
      </c>
      <c r="I3" s="20">
        <f>IFERROR(VLOOKUP(G3,'Year 8 2019'!$F$4:$H$21,3,FALSE),0)</f>
        <v>126</v>
      </c>
      <c r="J3" s="12"/>
      <c r="K3" s="25">
        <v>1</v>
      </c>
      <c r="L3" s="47" t="str">
        <f>IF(M3=0,"",IFERROR(VLOOKUP(K3,'Year 9 2019'!$F$4:$H$25,2,FALSE),""))</f>
        <v>9/4</v>
      </c>
      <c r="M3" s="20">
        <f>IFERROR(VLOOKUP(K3,'Year 9 2019'!$F$4:$H$25,3,FALSE),0)</f>
        <v>176</v>
      </c>
      <c r="N3" s="12"/>
      <c r="O3" s="25">
        <v>1</v>
      </c>
      <c r="P3" s="47" t="str">
        <f>IF(Q3=0,"",IFERROR(VLOOKUP(O3,'Year 10 2019'!$F$4:$H$15,2,FALSE),""))</f>
        <v>10/1</v>
      </c>
      <c r="Q3" s="20">
        <f>IFERROR(VLOOKUP(O3,'Year 10 2019'!$F$4:$H$15,3,FALSE),0)</f>
        <v>167</v>
      </c>
    </row>
    <row r="4" spans="2:17" ht="22.5" customHeight="1">
      <c r="B4" s="26">
        <v>2</v>
      </c>
      <c r="C4" s="71" t="str">
        <f>IF(D4=0,"",IFERROR(VLOOKUP(B4,'Year 7 2019'!$F$4:$H$15,2,FALSE),""))</f>
        <v>7/4</v>
      </c>
      <c r="D4" s="21">
        <f>IFERROR(VLOOKUP(B4,'Year 7 2019'!$F$4:$H$15,3,FALSE),0)</f>
        <v>141</v>
      </c>
      <c r="E4" s="23"/>
      <c r="F4" s="12"/>
      <c r="G4" s="26">
        <v>2</v>
      </c>
      <c r="H4" s="71" t="str">
        <f>IF(I4=0,"",IFERROR(VLOOKUP(G4,'Year 8 2019'!$F$4:$H$21,2,FALSE),""))</f>
        <v>8/5</v>
      </c>
      <c r="I4" s="21">
        <f>IFERROR(VLOOKUP(G4,'Year 8 2019'!$F$4:$H$21,3,FALSE),0)</f>
        <v>118</v>
      </c>
      <c r="J4" s="12"/>
      <c r="K4" s="26">
        <v>2</v>
      </c>
      <c r="L4" s="71" t="str">
        <f>IF(M4=0,"",IFERROR(VLOOKUP(K4,'Year 9 2019'!$F$4:$H$25,2,FALSE),""))</f>
        <v>9/1</v>
      </c>
      <c r="M4" s="21">
        <f>IFERROR(VLOOKUP(K4,'Year 9 2019'!$F$4:$H$25,3,FALSE),0)</f>
        <v>156</v>
      </c>
      <c r="N4" s="12"/>
      <c r="O4" s="26">
        <v>2</v>
      </c>
      <c r="P4" s="71" t="str">
        <f>IF(Q4=0,"",IFERROR(VLOOKUP(O4,'Year 10 2019'!$F$4:$H$15,2,FALSE),""))</f>
        <v>10/2</v>
      </c>
      <c r="Q4" s="21">
        <f>IFERROR(VLOOKUP(O4,'Year 10 2019'!$F$4:$H$15,3,FALSE),0)</f>
        <v>151</v>
      </c>
    </row>
    <row r="5" spans="2:17" ht="22.5" customHeight="1">
      <c r="B5" s="26">
        <v>3</v>
      </c>
      <c r="C5" s="71" t="str">
        <f>IF(D5=0,"",IFERROR(VLOOKUP(B5,'Year 7 2019'!$F$4:$H$15,2,FALSE),""))</f>
        <v>7/8</v>
      </c>
      <c r="D5" s="21">
        <f>IFERROR(VLOOKUP(B5,'Year 7 2019'!$F$4:$H$15,3,FALSE),0)</f>
        <v>135</v>
      </c>
      <c r="E5" s="23"/>
      <c r="F5" s="12"/>
      <c r="G5" s="26">
        <v>3</v>
      </c>
      <c r="H5" s="71" t="str">
        <f>IF(I5=0,"",IFERROR(VLOOKUP(G5,'Year 8 2019'!$F$4:$H$21,2,FALSE),""))</f>
        <v>8/7</v>
      </c>
      <c r="I5" s="21">
        <f>IFERROR(VLOOKUP(G5,'Year 8 2019'!$F$4:$H$21,3,FALSE),0)</f>
        <v>116</v>
      </c>
      <c r="J5" s="12"/>
      <c r="K5" s="26">
        <v>3</v>
      </c>
      <c r="L5" s="71" t="str">
        <f>IF(M5=0,"",IFERROR(VLOOKUP(K5,'Year 9 2019'!$F$4:$H$25,2,FALSE),""))</f>
        <v>9/2</v>
      </c>
      <c r="M5" s="21">
        <f>IFERROR(VLOOKUP(K5,'Year 9 2019'!$F$4:$H$25,3,FALSE),0)</f>
        <v>149</v>
      </c>
      <c r="N5" s="12"/>
      <c r="O5" s="26">
        <v>3</v>
      </c>
      <c r="P5" s="71" t="str">
        <f>IF(Q5=0,"",IFERROR(VLOOKUP(O5,'Year 10 2019'!$F$4:$H$15,2,FALSE),""))</f>
        <v>10/4</v>
      </c>
      <c r="Q5" s="21">
        <f>IFERROR(VLOOKUP(O5,'Year 10 2019'!$F$4:$H$15,3,FALSE),0)</f>
        <v>146</v>
      </c>
    </row>
    <row r="6" spans="2:17" ht="22.5" customHeight="1">
      <c r="B6" s="26">
        <v>4</v>
      </c>
      <c r="C6" s="71" t="str">
        <f>IF(D6=0,"",IFERROR(VLOOKUP(B6,'Year 7 2019'!$F$4:$H$15,2,FALSE),""))</f>
        <v>7/12</v>
      </c>
      <c r="D6" s="21">
        <f>IFERROR(VLOOKUP(B6,'Year 7 2019'!$F$4:$H$15,3,FALSE),0)</f>
        <v>132</v>
      </c>
      <c r="E6" s="23"/>
      <c r="F6" s="12"/>
      <c r="G6" s="26">
        <v>4</v>
      </c>
      <c r="H6" s="71" t="str">
        <f>IF(I6=0,"",IFERROR(VLOOKUP(G6,'Year 8 2019'!$F$4:$H$21,2,FALSE),""))</f>
        <v>8/6</v>
      </c>
      <c r="I6" s="21">
        <f>IFERROR(VLOOKUP(G6,'Year 8 2019'!$F$4:$H$21,3,FALSE),0)</f>
        <v>114</v>
      </c>
      <c r="J6" s="12"/>
      <c r="K6" s="26">
        <v>4</v>
      </c>
      <c r="L6" s="71" t="str">
        <f>IF(M6=0,"",IFERROR(VLOOKUP(K6,'Year 9 2019'!$F$4:$H$25,2,FALSE),""))</f>
        <v>9/7</v>
      </c>
      <c r="M6" s="21">
        <f>IFERROR(VLOOKUP(K6,'Year 9 2019'!$F$4:$H$25,3,FALSE),0)</f>
        <v>148</v>
      </c>
      <c r="N6" s="12"/>
      <c r="O6" s="26">
        <v>4</v>
      </c>
      <c r="P6" s="71" t="str">
        <f>IF(Q6=0,"",IFERROR(VLOOKUP(O6,'Year 10 2019'!$F$4:$H$15,2,FALSE),""))</f>
        <v>10/7</v>
      </c>
      <c r="Q6" s="21">
        <f>IFERROR(VLOOKUP(O6,'Year 10 2019'!$F$4:$H$15,3,FALSE),0)</f>
        <v>142</v>
      </c>
    </row>
    <row r="7" spans="2:17" ht="22.5" customHeight="1">
      <c r="B7" s="26">
        <v>5</v>
      </c>
      <c r="C7" s="71" t="str">
        <f>IF(D7=0,"",IFERROR(VLOOKUP(B7,'Year 7 2019'!$F$4:$H$15,2,FALSE),""))</f>
        <v>7/7</v>
      </c>
      <c r="D7" s="21">
        <f>IFERROR(VLOOKUP(B7,'Year 7 2019'!$F$4:$H$15,3,FALSE),0)</f>
        <v>130</v>
      </c>
      <c r="E7" s="23"/>
      <c r="F7" s="12"/>
      <c r="G7" s="26">
        <v>5</v>
      </c>
      <c r="H7" s="71" t="str">
        <f>IF(I7=0,"",IFERROR(VLOOKUP(G7,'Year 8 2019'!$F$4:$H$21,2,FALSE),""))</f>
        <v>8/4</v>
      </c>
      <c r="I7" s="21">
        <f>IFERROR(VLOOKUP(G7,'Year 8 2019'!$F$4:$H$21,3,FALSE),0)</f>
        <v>113</v>
      </c>
      <c r="J7" s="12"/>
      <c r="K7" s="26">
        <v>5</v>
      </c>
      <c r="L7" s="71" t="str">
        <f>IF(M7=0,"",IFERROR(VLOOKUP(K7,'Year 9 2019'!$F$4:$H$25,2,FALSE),""))</f>
        <v>9/3</v>
      </c>
      <c r="M7" s="21">
        <f>IFERROR(VLOOKUP(K7,'Year 9 2019'!$F$4:$H$25,3,FALSE),0)</f>
        <v>147</v>
      </c>
      <c r="N7" s="12"/>
      <c r="O7" s="26">
        <v>5</v>
      </c>
      <c r="P7" s="71" t="str">
        <f>IF(Q7=0,"",IFERROR(VLOOKUP(O7,'Year 10 2019'!$F$4:$H$15,2,FALSE),""))</f>
        <v>10/8</v>
      </c>
      <c r="Q7" s="21">
        <f>IFERROR(VLOOKUP(O7,'Year 10 2019'!$F$4:$H$15,3,FALSE),0)</f>
        <v>142</v>
      </c>
    </row>
    <row r="8" spans="2:17" ht="22.5" customHeight="1">
      <c r="B8" s="26">
        <v>6</v>
      </c>
      <c r="C8" s="71" t="str">
        <f>IF(D8=0,"",IFERROR(VLOOKUP(B8,'Year 7 2019'!$F$4:$H$15,2,FALSE),""))</f>
        <v>7/10</v>
      </c>
      <c r="D8" s="21">
        <f>IFERROR(VLOOKUP(B8,'Year 7 2019'!$F$4:$H$15,3,FALSE),0)</f>
        <v>128</v>
      </c>
      <c r="E8" s="23"/>
      <c r="F8" s="12"/>
      <c r="G8" s="26">
        <v>6</v>
      </c>
      <c r="H8" s="71" t="str">
        <f>IF(I8=0,"",IFERROR(VLOOKUP(G8,'Year 8 2019'!$F$4:$H$21,2,FALSE),""))</f>
        <v>8/1</v>
      </c>
      <c r="I8" s="21">
        <f>IFERROR(VLOOKUP(G8,'Year 8 2019'!$F$4:$H$21,3,FALSE),0)</f>
        <v>110</v>
      </c>
      <c r="J8" s="12"/>
      <c r="K8" s="26">
        <v>6</v>
      </c>
      <c r="L8" s="71" t="str">
        <f>IF(M8=0,"",IFERROR(VLOOKUP(K8,'Year 9 2019'!$F$4:$H$25,2,FALSE),""))</f>
        <v>9/8</v>
      </c>
      <c r="M8" s="21">
        <f>IFERROR(VLOOKUP(K8,'Year 9 2019'!$F$4:$H$25,3,FALSE),0)</f>
        <v>139</v>
      </c>
      <c r="N8" s="12"/>
      <c r="O8" s="26">
        <v>6</v>
      </c>
      <c r="P8" s="71" t="str">
        <f>IF(Q8=0,"",IFERROR(VLOOKUP(O8,'Year 10 2019'!$F$4:$H$15,2,FALSE),""))</f>
        <v>10/3</v>
      </c>
      <c r="Q8" s="21">
        <f>IFERROR(VLOOKUP(O8,'Year 10 2019'!$F$4:$H$15,3,FALSE),0)</f>
        <v>118</v>
      </c>
    </row>
    <row r="9" spans="2:17" ht="22.5" customHeight="1">
      <c r="B9" s="26">
        <v>7</v>
      </c>
      <c r="C9" s="71" t="str">
        <f>IF(D9=0,"",IFERROR(VLOOKUP(B9,'Year 7 2019'!$F$4:$H$15,2,FALSE),""))</f>
        <v>7/9</v>
      </c>
      <c r="D9" s="21">
        <f>IFERROR(VLOOKUP(B9,'Year 7 2019'!$F$4:$H$15,3,FALSE),0)</f>
        <v>124</v>
      </c>
      <c r="E9" s="23"/>
      <c r="F9" s="12"/>
      <c r="G9" s="26">
        <v>7</v>
      </c>
      <c r="H9" s="71" t="str">
        <f>IF(I9=0,"",IFERROR(VLOOKUP(G9,'Year 8 2019'!$F$4:$H$21,2,FALSE),""))</f>
        <v>8/10</v>
      </c>
      <c r="I9" s="21">
        <f>IFERROR(VLOOKUP(G9,'Year 8 2019'!$F$4:$H$21,3,FALSE),0)</f>
        <v>103</v>
      </c>
      <c r="J9" s="12"/>
      <c r="K9" s="26">
        <v>7</v>
      </c>
      <c r="L9" s="71" t="str">
        <f>IF(M9=0,"",IFERROR(VLOOKUP(K9,'Year 9 2019'!$F$4:$H$25,2,FALSE),""))</f>
        <v>9/6</v>
      </c>
      <c r="M9" s="21">
        <f>IFERROR(VLOOKUP(K9,'Year 9 2019'!$F$4:$H$25,3,FALSE),0)</f>
        <v>113</v>
      </c>
      <c r="N9" s="12"/>
      <c r="O9" s="26">
        <v>7</v>
      </c>
      <c r="P9" s="71" t="str">
        <f>IF(Q9=0,"",IFERROR(VLOOKUP(O9,'Year 10 2019'!$F$4:$H$15,2,FALSE),""))</f>
        <v>10/9</v>
      </c>
      <c r="Q9" s="21">
        <f>IFERROR(VLOOKUP(O9,'Year 10 2019'!$F$4:$H$15,3,FALSE),0)</f>
        <v>118</v>
      </c>
    </row>
    <row r="10" spans="2:17" ht="22.5" customHeight="1">
      <c r="B10" s="26">
        <v>8</v>
      </c>
      <c r="C10" s="71" t="str">
        <f>IF(D10=0,"",IFERROR(VLOOKUP(B10,'Year 7 2019'!$F$4:$H$15,2,FALSE),""))</f>
        <v>7/6</v>
      </c>
      <c r="D10" s="21">
        <f>IFERROR(VLOOKUP(B10,'Year 7 2019'!$F$4:$H$15,3,FALSE),0)</f>
        <v>123</v>
      </c>
      <c r="E10" s="23"/>
      <c r="F10" s="12"/>
      <c r="G10" s="26">
        <v>8</v>
      </c>
      <c r="H10" s="71" t="str">
        <f>IF(I10=0,"",IFERROR(VLOOKUP(G10,'Year 8 2019'!$F$4:$H$21,2,FALSE),""))</f>
        <v>8/8</v>
      </c>
      <c r="I10" s="21">
        <f>IFERROR(VLOOKUP(G10,'Year 8 2019'!$F$4:$H$21,3,FALSE),0)</f>
        <v>99</v>
      </c>
      <c r="J10" s="12"/>
      <c r="K10" s="26">
        <v>8</v>
      </c>
      <c r="L10" s="71" t="str">
        <f>IF(M10=0,"",IFERROR(VLOOKUP(K10,'Year 9 2019'!$F$4:$H$25,2,FALSE),""))</f>
        <v>9/10</v>
      </c>
      <c r="M10" s="21">
        <f>IFERROR(VLOOKUP(K10,'Year 9 2019'!$F$4:$H$25,3,FALSE),0)</f>
        <v>109</v>
      </c>
      <c r="N10" s="12"/>
      <c r="O10" s="26">
        <v>8</v>
      </c>
      <c r="P10" s="71" t="str">
        <f>IF(Q10=0,"",IFERROR(VLOOKUP(O10,'Year 10 2019'!$F$4:$H$15,2,FALSE),""))</f>
        <v>10/5</v>
      </c>
      <c r="Q10" s="21">
        <f>IFERROR(VLOOKUP(O10,'Year 10 2019'!$F$4:$H$15,3,FALSE),0)</f>
        <v>107</v>
      </c>
    </row>
    <row r="11" spans="2:17" ht="22.5" customHeight="1">
      <c r="B11" s="26">
        <v>9</v>
      </c>
      <c r="C11" s="71" t="str">
        <f>IF(D11=0,"",IFERROR(VLOOKUP(B11,'Year 7 2019'!$F$4:$H$15,2,FALSE),""))</f>
        <v>7/11</v>
      </c>
      <c r="D11" s="21">
        <f>IFERROR(VLOOKUP(B11,'Year 7 2019'!$F$4:$H$15,3,FALSE),0)</f>
        <v>110</v>
      </c>
      <c r="E11" s="23"/>
      <c r="F11" s="12"/>
      <c r="G11" s="26">
        <v>9</v>
      </c>
      <c r="H11" s="71" t="str">
        <f>IF(I11=0,"",IFERROR(VLOOKUP(G11,'Year 8 2019'!$F$4:$H$21,2,FALSE),""))</f>
        <v>8/3</v>
      </c>
      <c r="I11" s="21">
        <f>IFERROR(VLOOKUP(G11,'Year 8 2019'!$F$4:$H$21,3,FALSE),0)</f>
        <v>92</v>
      </c>
      <c r="J11" s="12"/>
      <c r="K11" s="70">
        <v>9</v>
      </c>
      <c r="L11" s="71" t="str">
        <f>IF(M11=0,"",IFERROR(VLOOKUP(K11,'Year 9 2019'!$F$4:$H$25,2,FALSE),""))</f>
        <v>9/9</v>
      </c>
      <c r="M11" s="21">
        <f>IFERROR(VLOOKUP(K11,'Year 9 2019'!$F$4:$H$25,3,FALSE),0)</f>
        <v>104</v>
      </c>
      <c r="N11" s="12"/>
      <c r="O11" s="70">
        <v>9</v>
      </c>
      <c r="P11" s="71" t="str">
        <f>IF(Q11=0,"",IFERROR(VLOOKUP(O11,'Year 10 2019'!$F$4:$H$15,2,FALSE),""))</f>
        <v>10/10</v>
      </c>
      <c r="Q11" s="21">
        <f>IFERROR(VLOOKUP(O11,'Year 10 2019'!$F$4:$H$15,3,FALSE),0)</f>
        <v>97</v>
      </c>
    </row>
    <row r="12" spans="2:17" ht="22.5" customHeight="1">
      <c r="B12" s="26">
        <v>10</v>
      </c>
      <c r="C12" s="71" t="str">
        <f>IF(D12=0,"",IFERROR(VLOOKUP(B12,'Year 7 2019'!$F$4:$H$15,2,FALSE),""))</f>
        <v>7/5</v>
      </c>
      <c r="D12" s="21">
        <f>IFERROR(VLOOKUP(B12,'Year 7 2019'!$F$4:$H$15,3,FALSE),0)</f>
        <v>107</v>
      </c>
      <c r="E12" s="23"/>
      <c r="F12" s="12"/>
      <c r="G12" s="26">
        <v>10</v>
      </c>
      <c r="H12" s="71" t="str">
        <f>IF(I12=0,"",IFERROR(VLOOKUP(G12,'Year 8 2019'!$F$4:$H$21,2,FALSE),""))</f>
        <v>8/9</v>
      </c>
      <c r="I12" s="21">
        <f>IFERROR(VLOOKUP(G12,'Year 8 2019'!$F$4:$H$21,3,FALSE),0)</f>
        <v>89</v>
      </c>
      <c r="J12" s="12"/>
      <c r="K12" s="86">
        <v>10</v>
      </c>
      <c r="L12" s="71" t="str">
        <f>IF(M12=0,"",IFERROR(VLOOKUP(K12,'Year 9 2019'!$F$4:$H$25,2,FALSE),""))</f>
        <v>9/5</v>
      </c>
      <c r="M12" s="21">
        <f>IFERROR(VLOOKUP(K12,'Year 9 2019'!$F$4:$H$25,3,FALSE),0)</f>
        <v>81</v>
      </c>
      <c r="N12" s="12"/>
      <c r="O12" s="86">
        <v>10</v>
      </c>
      <c r="P12" s="71" t="str">
        <f>IF(Q12=0,"",IFERROR(VLOOKUP(O12,'Year 10 2019'!$F$4:$H$15,2,FALSE),""))</f>
        <v>10/6</v>
      </c>
      <c r="Q12" s="21">
        <f>IFERROR(VLOOKUP(O12,'Year 10 2019'!$F$4:$H$15,3,FALSE),0)</f>
        <v>72</v>
      </c>
    </row>
    <row r="13" spans="2:17" ht="21">
      <c r="B13" s="26">
        <v>11</v>
      </c>
      <c r="C13" s="71" t="str">
        <f>IF(D13=0,"",IFERROR(VLOOKUP(B13,'Year 7 2019'!$F$4:$H$15,2,FALSE),""))</f>
        <v>7/2</v>
      </c>
      <c r="D13" s="21">
        <f>IFERROR(VLOOKUP(B13,'Year 7 2019'!$F$4:$H$15,3,FALSE),0)</f>
        <v>97</v>
      </c>
      <c r="E13" s="23"/>
      <c r="F13" s="12"/>
      <c r="G13" s="26">
        <v>11</v>
      </c>
      <c r="H13" s="71" t="str">
        <f>IF(I13=0,"",IFERROR(VLOOKUP(G13,'Year 8 2019'!$F$4:$H$21,2,FALSE),""))</f>
        <v/>
      </c>
      <c r="I13" s="21">
        <f>IFERROR(VLOOKUP(G13,'Year 8 2019'!$F$4:$H$21,3,FALSE),0)</f>
        <v>0</v>
      </c>
      <c r="J13" s="12"/>
      <c r="K13" s="86">
        <v>11</v>
      </c>
      <c r="L13" s="71" t="str">
        <f>IF(M13=0,"",IFERROR(VLOOKUP(K13,'Year 9 2019'!$F$4:$H$25,2,FALSE),""))</f>
        <v/>
      </c>
      <c r="M13" s="21">
        <f>IFERROR(VLOOKUP(K13,'Year 9 2019'!$F$4:$H$25,3,FALSE),0)</f>
        <v>0</v>
      </c>
      <c r="N13" s="12"/>
      <c r="O13" s="86">
        <v>11</v>
      </c>
      <c r="P13" s="71" t="str">
        <f>IF(Q13=0,"",IFERROR(VLOOKUP(O13,'Year 10 2019'!$F$4:$H$15,2,FALSE),""))</f>
        <v/>
      </c>
      <c r="Q13" s="21">
        <f>IFERROR(VLOOKUP(O13,'Year 10 2019'!$F$4:$H$15,3,FALSE),0)</f>
        <v>0</v>
      </c>
    </row>
    <row r="14" spans="2:17" ht="21">
      <c r="B14" s="27">
        <v>12</v>
      </c>
      <c r="C14" s="72" t="str">
        <f>IF(D14=0,"",IFERROR(VLOOKUP(B14,'Year 7 2019'!$F$4:$H$15,2,FALSE),""))</f>
        <v>7/1</v>
      </c>
      <c r="D14" s="22">
        <f>IFERROR(VLOOKUP(B14,'Year 7 2019'!$F$4:$H$15,3,FALSE),0)</f>
        <v>96</v>
      </c>
      <c r="E14" s="23"/>
      <c r="F14" s="12"/>
      <c r="G14" s="27">
        <v>12</v>
      </c>
      <c r="H14" s="72" t="str">
        <f>IF(I14=0,"",IFERROR(VLOOKUP(G14,'Year 8 2019'!$F$4:$H$21,2,FALSE),""))</f>
        <v/>
      </c>
      <c r="I14" s="22">
        <f>IFERROR(VLOOKUP(G14,'Year 8 2019'!$F$4:$H$21,3,FALSE),0)</f>
        <v>0</v>
      </c>
      <c r="J14" s="12"/>
      <c r="K14" s="69">
        <v>12</v>
      </c>
      <c r="L14" s="72" t="str">
        <f>IF(M14=0,"",IFERROR(VLOOKUP(K14,'Year 9 2019'!$F$4:$H$25,2,FALSE),""))</f>
        <v/>
      </c>
      <c r="M14" s="22">
        <f>IFERROR(VLOOKUP(K14,'Year 9 2019'!$F$4:$H$25,3,FALSE),0)</f>
        <v>0</v>
      </c>
      <c r="N14" s="12"/>
      <c r="O14" s="69">
        <v>12</v>
      </c>
      <c r="P14" s="72" t="str">
        <f>IF(Q14=0,"",IFERROR(VLOOKUP(O14,'Year 10 2019'!$F$4:$H$15,2,FALSE),""))</f>
        <v/>
      </c>
      <c r="Q14" s="22">
        <f>IFERROR(VLOOKUP(O14,'Year 10 2019'!$F$4:$H$15,3,FALSE),0)</f>
        <v>0</v>
      </c>
    </row>
    <row r="15" spans="2:17">
      <c r="B15" s="12"/>
      <c r="C15" s="45"/>
      <c r="D15" s="12"/>
      <c r="E15" s="23"/>
      <c r="F15" s="12"/>
      <c r="G15" s="12"/>
      <c r="H15" s="45"/>
      <c r="I15" s="23"/>
      <c r="J15" s="12"/>
      <c r="K15" s="12"/>
      <c r="L15" s="12"/>
      <c r="M15" s="12"/>
      <c r="N15" s="12"/>
      <c r="O15" s="12"/>
      <c r="P15" s="12"/>
      <c r="Q15" s="12"/>
    </row>
    <row r="16" spans="2:17" ht="22.5" customHeight="1">
      <c r="B16" s="110" t="s">
        <v>0</v>
      </c>
      <c r="C16" s="111"/>
      <c r="D16" s="112"/>
      <c r="E16" s="23"/>
      <c r="F16" s="12"/>
      <c r="G16" s="12"/>
      <c r="H16" s="45"/>
      <c r="I16" s="12"/>
      <c r="J16" s="12"/>
      <c r="K16" s="12"/>
      <c r="L16" s="12"/>
      <c r="M16" s="12"/>
      <c r="N16" s="12"/>
      <c r="O16" s="12"/>
      <c r="P16" s="12"/>
      <c r="Q16" s="12"/>
    </row>
    <row r="17" spans="2:9" ht="22.5" customHeight="1">
      <c r="B17" s="24" t="s">
        <v>4</v>
      </c>
      <c r="C17" s="14" t="s">
        <v>5</v>
      </c>
      <c r="D17" s="15" t="s">
        <v>6</v>
      </c>
      <c r="E17" s="23"/>
      <c r="F17" s="12"/>
      <c r="G17" s="12"/>
      <c r="H17" s="45"/>
      <c r="I17" s="12"/>
    </row>
    <row r="18" spans="2:9" ht="22.5" customHeight="1">
      <c r="B18" s="26">
        <v>1</v>
      </c>
      <c r="C18" s="71" t="str">
        <f>IF(D18=0,"",IFERROR(VLOOKUP(B18,'Year 7 2019'!$R$4:$T$7,2,FALSE),""))</f>
        <v>Bronte</v>
      </c>
      <c r="D18" s="21">
        <f>IFERROR(VLOOKUP(B18,'Year 7 2019'!$R$4:$T$7,3,FALSE),0)</f>
        <v>407</v>
      </c>
      <c r="E18" s="85"/>
      <c r="F18" s="28"/>
      <c r="G18" s="12"/>
      <c r="H18" s="45"/>
      <c r="I18" s="12"/>
    </row>
    <row r="19" spans="2:9" ht="22.5" customHeight="1">
      <c r="B19" s="26">
        <v>2</v>
      </c>
      <c r="C19" s="71" t="str">
        <f>IF(D19=0,"",IFERROR(VLOOKUP(B19,'Year 7 2019'!$R$4:$T$7,2,FALSE),""))</f>
        <v>Stewart</v>
      </c>
      <c r="D19" s="21">
        <f>IFERROR(VLOOKUP(B19,'Year 7 2019'!$R$4:$T$7,3,FALSE),0)</f>
        <v>400</v>
      </c>
      <c r="E19" s="85"/>
      <c r="F19" s="85"/>
      <c r="G19" s="12"/>
      <c r="H19" s="45"/>
      <c r="I19" s="12"/>
    </row>
    <row r="20" spans="2:9" ht="22.5" customHeight="1">
      <c r="B20" s="26">
        <v>3</v>
      </c>
      <c r="C20" s="71" t="str">
        <f>IF(D20=0,"",IFERROR(VLOOKUP(B20,'Year 7 2019'!$R$4:$T$7,2,FALSE),""))</f>
        <v>Brownlee</v>
      </c>
      <c r="D20" s="21">
        <f>IFERROR(VLOOKUP(B20,'Year 7 2019'!$R$4:$T$7,3,FALSE),0)</f>
        <v>358</v>
      </c>
      <c r="E20" s="28"/>
      <c r="F20" s="28"/>
      <c r="G20" s="12"/>
      <c r="H20" s="45"/>
      <c r="I20" s="12"/>
    </row>
    <row r="21" spans="2:9" ht="22.5" customHeight="1">
      <c r="B21" s="27">
        <v>4</v>
      </c>
      <c r="C21" s="72" t="str">
        <f>IF(D21=0,"",IFERROR(VLOOKUP(B21,'Year 7 2019'!$R$4:$T$7,2,FALSE),""))</f>
        <v>Cockcroft</v>
      </c>
      <c r="D21" s="22">
        <f>IFERROR(VLOOKUP(B21,'Year 7 2019'!$R$4:$T$7,3,FALSE),0)</f>
        <v>330</v>
      </c>
      <c r="E21" s="28"/>
      <c r="F21" s="28"/>
      <c r="G21" s="12"/>
      <c r="H21" s="45"/>
      <c r="I21" s="12"/>
    </row>
    <row r="22" spans="2:9" ht="22.5" customHeight="1">
      <c r="B22" s="12"/>
      <c r="C22" s="45"/>
      <c r="D22" s="12"/>
      <c r="E22" s="28"/>
      <c r="F22" s="28"/>
      <c r="G22" s="12"/>
      <c r="H22" s="45"/>
      <c r="I22" s="12"/>
    </row>
    <row r="23" spans="2:9" ht="22.5" customHeight="1">
      <c r="B23" s="12"/>
      <c r="C23" s="45"/>
      <c r="D23" s="12"/>
      <c r="E23" s="28"/>
      <c r="F23" s="28"/>
      <c r="G23" s="12"/>
      <c r="H23" s="45"/>
      <c r="I23" s="12"/>
    </row>
    <row r="24" spans="2:9" ht="22.5" customHeight="1">
      <c r="B24" s="12"/>
      <c r="C24" s="45"/>
      <c r="D24" s="12"/>
      <c r="E24" s="28"/>
      <c r="F24" s="28"/>
      <c r="G24" s="12"/>
      <c r="H24" s="45"/>
      <c r="I24" s="12"/>
    </row>
    <row r="25" spans="2:9">
      <c r="B25" s="12"/>
      <c r="C25" s="45"/>
      <c r="D25" s="12"/>
      <c r="E25" s="28"/>
      <c r="F25" s="28"/>
      <c r="G25" s="12"/>
      <c r="H25" s="45"/>
      <c r="I25" s="12"/>
    </row>
    <row r="26" spans="2:9">
      <c r="B26" s="12"/>
      <c r="C26" s="45"/>
      <c r="D26" s="12"/>
      <c r="E26" s="28"/>
      <c r="F26" s="28"/>
      <c r="G26" s="12"/>
      <c r="H26" s="45"/>
      <c r="I26" s="12"/>
    </row>
    <row r="27" spans="2:9">
      <c r="B27" s="12"/>
      <c r="C27" s="45"/>
      <c r="D27" s="12"/>
      <c r="E27" s="28"/>
      <c r="F27" s="28"/>
      <c r="G27" s="12"/>
      <c r="H27" s="45"/>
      <c r="I27" s="12"/>
    </row>
    <row r="28" spans="2:9">
      <c r="B28" s="12"/>
      <c r="C28" s="45"/>
      <c r="D28" s="12"/>
      <c r="E28" s="28"/>
      <c r="F28" s="28"/>
      <c r="G28" s="12"/>
      <c r="H28" s="45"/>
      <c r="I28" s="12"/>
    </row>
    <row r="29" spans="2:9">
      <c r="B29" s="12"/>
      <c r="C29" s="45"/>
      <c r="D29" s="12"/>
      <c r="E29" s="28"/>
      <c r="F29" s="28"/>
      <c r="G29" s="12"/>
      <c r="H29" s="45"/>
      <c r="I29" s="12"/>
    </row>
    <row r="30" spans="2:9">
      <c r="B30" s="12"/>
      <c r="C30" s="45"/>
      <c r="D30" s="12"/>
      <c r="E30" s="12"/>
      <c r="F30" s="12"/>
      <c r="G30" s="12"/>
      <c r="H30" s="45"/>
      <c r="I30" s="12"/>
    </row>
    <row r="31" spans="2:9">
      <c r="B31" s="12"/>
      <c r="C31" s="45"/>
      <c r="D31" s="12"/>
      <c r="E31" s="12"/>
      <c r="F31" s="12"/>
      <c r="G31" s="12"/>
      <c r="H31" s="45"/>
      <c r="I31" s="12"/>
    </row>
    <row r="32" spans="2:9">
      <c r="B32" s="12"/>
      <c r="C32" s="45"/>
      <c r="D32" s="12"/>
      <c r="E32" s="12"/>
      <c r="F32" s="12"/>
      <c r="G32" s="12"/>
      <c r="H32" s="45"/>
      <c r="I32" s="12"/>
    </row>
    <row r="33" spans="2:9">
      <c r="B33" s="12"/>
      <c r="C33" s="45"/>
      <c r="D33" s="12"/>
      <c r="E33" s="12"/>
      <c r="F33" s="12"/>
      <c r="G33" s="12"/>
      <c r="H33" s="45"/>
      <c r="I33" s="12"/>
    </row>
    <row r="34" spans="2:9">
      <c r="B34" s="12"/>
      <c r="C34" s="45"/>
      <c r="D34" s="12"/>
      <c r="E34" s="12"/>
      <c r="F34" s="12"/>
      <c r="G34" s="12"/>
      <c r="H34" s="45"/>
      <c r="I34" s="12"/>
    </row>
    <row r="35" spans="2:9">
      <c r="B35" s="12"/>
      <c r="C35" s="45"/>
      <c r="D35" s="12"/>
      <c r="E35" s="12"/>
      <c r="F35" s="12"/>
      <c r="G35" s="12"/>
      <c r="H35" s="45"/>
      <c r="I35" s="12"/>
    </row>
    <row r="36" spans="2:9">
      <c r="B36" s="12"/>
      <c r="C36" s="45"/>
      <c r="D36" s="12"/>
      <c r="E36" s="12"/>
      <c r="F36" s="12"/>
      <c r="G36" s="12"/>
      <c r="H36" s="45"/>
      <c r="I36" s="12"/>
    </row>
    <row r="37" spans="2:9">
      <c r="B37" s="12"/>
      <c r="C37" s="45"/>
      <c r="D37" s="12"/>
      <c r="E37" s="12"/>
      <c r="F37" s="12"/>
      <c r="G37" s="12"/>
      <c r="H37" s="45"/>
      <c r="I37" s="12"/>
    </row>
    <row r="38" spans="2:9">
      <c r="B38" s="12"/>
      <c r="C38" s="45"/>
      <c r="D38" s="12"/>
      <c r="E38" s="12"/>
      <c r="F38" s="12"/>
      <c r="G38" s="12"/>
      <c r="H38" s="45"/>
      <c r="I38" s="12"/>
    </row>
    <row r="39" spans="2:9">
      <c r="B39" s="12"/>
      <c r="C39" s="45"/>
      <c r="D39" s="12"/>
      <c r="E39" s="12"/>
      <c r="F39" s="12"/>
      <c r="G39" s="12"/>
      <c r="H39" s="45"/>
      <c r="I39" s="12"/>
    </row>
  </sheetData>
  <mergeCells count="5">
    <mergeCell ref="B1:D1"/>
    <mergeCell ref="G1:I1"/>
    <mergeCell ref="K1:M1"/>
    <mergeCell ref="O1:Q1"/>
    <mergeCell ref="B16:D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X121"/>
  <sheetViews>
    <sheetView topLeftCell="A45" workbookViewId="0">
      <selection activeCell="O77" sqref="O77"/>
    </sheetView>
  </sheetViews>
  <sheetFormatPr defaultColWidth="9.140625" defaultRowHeight="14.45"/>
  <cols>
    <col min="1" max="2" width="9.140625" style="29"/>
    <col min="3" max="3" width="22" style="39" customWidth="1"/>
    <col min="4" max="4" width="6.7109375" style="30" customWidth="1"/>
    <col min="5" max="6" width="9.140625" style="29"/>
    <col min="7" max="7" width="18.140625" style="29" customWidth="1"/>
    <col min="8" max="17" width="9.140625" style="29"/>
    <col min="19" max="19" width="11.140625" customWidth="1"/>
    <col min="25" max="16384" width="9.140625" style="29"/>
  </cols>
  <sheetData>
    <row r="1" spans="2:20" ht="25.9">
      <c r="B1" s="123" t="s">
        <v>7</v>
      </c>
      <c r="C1" s="123"/>
      <c r="D1" s="123"/>
      <c r="E1" s="12"/>
      <c r="F1" s="12"/>
      <c r="G1" s="12"/>
      <c r="H1" s="12"/>
      <c r="I1" s="12"/>
      <c r="J1" s="122" t="s">
        <v>8</v>
      </c>
      <c r="K1" s="122"/>
      <c r="L1" s="122"/>
      <c r="M1" s="12"/>
      <c r="N1" s="122" t="s">
        <v>9</v>
      </c>
      <c r="O1" s="122"/>
      <c r="P1" s="122"/>
      <c r="Q1" s="12"/>
    </row>
    <row r="2" spans="2:20">
      <c r="B2" s="12"/>
      <c r="C2" s="55"/>
      <c r="D2" s="28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2:20" ht="21" customHeight="1">
      <c r="B3" s="124" t="s">
        <v>10</v>
      </c>
      <c r="C3" s="125"/>
      <c r="D3" s="126"/>
      <c r="E3" s="12"/>
      <c r="F3" s="56" t="s">
        <v>11</v>
      </c>
      <c r="G3" s="35" t="s">
        <v>12</v>
      </c>
      <c r="H3" s="36" t="s">
        <v>13</v>
      </c>
      <c r="I3" s="12"/>
      <c r="J3" s="124" t="s">
        <v>14</v>
      </c>
      <c r="K3" s="125"/>
      <c r="L3" s="126"/>
      <c r="M3" s="12"/>
      <c r="N3" s="124" t="s">
        <v>14</v>
      </c>
      <c r="O3" s="125"/>
      <c r="P3" s="126"/>
      <c r="Q3" s="12"/>
      <c r="R3" s="56" t="s">
        <v>11</v>
      </c>
      <c r="S3" s="35" t="s">
        <v>15</v>
      </c>
      <c r="T3" s="36" t="s">
        <v>13</v>
      </c>
    </row>
    <row r="4" spans="2:20">
      <c r="B4" s="13"/>
      <c r="C4" s="38" t="s">
        <v>16</v>
      </c>
      <c r="D4" s="15" t="s">
        <v>17</v>
      </c>
      <c r="E4" s="12"/>
      <c r="F4" s="57">
        <f>RANK(H4,$H$4:$H$15)+COUNTIF(H$4:H4,H4)-1</f>
        <v>12</v>
      </c>
      <c r="G4" s="52" t="str">
        <f>Names!B3</f>
        <v>7/1</v>
      </c>
      <c r="H4" s="58">
        <f>IFERROR(SUMIF(C:C,G4,D:D),0)+SUMIF(K:K,G4,L:L)+SUMIF(O:O,G4,P:P)</f>
        <v>96</v>
      </c>
      <c r="I4" s="12"/>
      <c r="J4" s="76"/>
      <c r="K4" s="77" t="s">
        <v>16</v>
      </c>
      <c r="L4" s="78" t="s">
        <v>17</v>
      </c>
      <c r="M4" s="12"/>
      <c r="N4" s="98"/>
      <c r="O4" s="99" t="s">
        <v>16</v>
      </c>
      <c r="P4" s="100" t="s">
        <v>17</v>
      </c>
      <c r="Q4" s="12"/>
      <c r="R4" s="57">
        <f>RANK(T4,$T$4:$T$7)+COUNTIF(T$4:T4,T4)-1</f>
        <v>3</v>
      </c>
      <c r="S4" s="52" t="s">
        <v>18</v>
      </c>
      <c r="T4" s="58">
        <f>H4+H10+H15</f>
        <v>358</v>
      </c>
    </row>
    <row r="5" spans="2:20">
      <c r="B5" s="48" t="s">
        <v>19</v>
      </c>
      <c r="C5" s="40" t="s">
        <v>20</v>
      </c>
      <c r="D5" s="32">
        <v>12</v>
      </c>
      <c r="E5" s="12"/>
      <c r="F5" s="58">
        <f>RANK(H5,$H$4:$H$15)+COUNTIF(H$4:H5,H5)-1</f>
        <v>11</v>
      </c>
      <c r="G5" s="53" t="str">
        <f>Names!B4</f>
        <v>7/2</v>
      </c>
      <c r="H5" s="58">
        <f t="shared" ref="H4:H15" si="0">IFERROR(SUMIF(C:C,G5,D:D),0)+SUMIF(K:K,G5,L:L)+SUMIF(O:O,G5,P:P)</f>
        <v>97</v>
      </c>
      <c r="I5" s="12"/>
      <c r="J5" s="92" t="s">
        <v>19</v>
      </c>
      <c r="K5" s="80" t="s">
        <v>21</v>
      </c>
      <c r="L5" s="81">
        <f>VLOOKUP(J5,Points!$B$2:$C$13,2,FALSE)</f>
        <v>12</v>
      </c>
      <c r="M5" s="12"/>
      <c r="N5" s="92" t="s">
        <v>19</v>
      </c>
      <c r="O5" s="80" t="s">
        <v>22</v>
      </c>
      <c r="P5" s="81">
        <f>VLOOKUP(N5,Points!$B$2:$C$13,2,FALSE)</f>
        <v>12</v>
      </c>
      <c r="Q5" s="12"/>
      <c r="R5" s="58">
        <f>RANK(T5,$T$4:$T$7)+COUNTIF(T$4:T5,T5)-1</f>
        <v>4</v>
      </c>
      <c r="S5" s="53" t="s">
        <v>23</v>
      </c>
      <c r="T5" s="58">
        <f>H5+H9+H14</f>
        <v>330</v>
      </c>
    </row>
    <row r="6" spans="2:20">
      <c r="B6" s="50" t="s">
        <v>24</v>
      </c>
      <c r="C6" s="41" t="s">
        <v>25</v>
      </c>
      <c r="D6" s="33">
        <v>11</v>
      </c>
      <c r="E6" s="12"/>
      <c r="F6" s="58">
        <f>RANK(H6,$H$4:$H$15)+COUNTIF(H$4:H6,H6)-1</f>
        <v>1</v>
      </c>
      <c r="G6" s="53" t="str">
        <f>Names!B5</f>
        <v>7/3</v>
      </c>
      <c r="H6" s="58">
        <f t="shared" si="0"/>
        <v>144</v>
      </c>
      <c r="I6" s="12"/>
      <c r="J6" s="93" t="s">
        <v>24</v>
      </c>
      <c r="K6" s="79" t="s">
        <v>26</v>
      </c>
      <c r="L6" s="96">
        <f>VLOOKUP(J6,Points!$B$2:$C$13,2,FALSE)</f>
        <v>11</v>
      </c>
      <c r="M6" s="12"/>
      <c r="N6" s="93" t="s">
        <v>24</v>
      </c>
      <c r="O6" s="79" t="s">
        <v>27</v>
      </c>
      <c r="P6" s="82">
        <f>VLOOKUP(N6,Points!$B$2:$C$13,2,FALSE)</f>
        <v>11</v>
      </c>
      <c r="Q6" s="12"/>
      <c r="R6" s="58">
        <f>RANK(T6,$T$4:$T$7)+COUNTIF(T$4:T6,T6)-1</f>
        <v>1</v>
      </c>
      <c r="S6" s="53" t="s">
        <v>28</v>
      </c>
      <c r="T6" s="58">
        <f>H6+H11+H13</f>
        <v>407</v>
      </c>
    </row>
    <row r="7" spans="2:20">
      <c r="B7" s="50" t="s">
        <v>29</v>
      </c>
      <c r="C7" s="41" t="s">
        <v>22</v>
      </c>
      <c r="D7" s="33">
        <v>10</v>
      </c>
      <c r="E7" s="12"/>
      <c r="F7" s="58">
        <f>RANK(H7,$H$4:$H$15)+COUNTIF(H$4:H7,H7)-1</f>
        <v>2</v>
      </c>
      <c r="G7" s="53" t="str">
        <f>Names!B6</f>
        <v>7/4</v>
      </c>
      <c r="H7" s="58">
        <f t="shared" si="0"/>
        <v>141</v>
      </c>
      <c r="I7" s="12"/>
      <c r="J7" s="93" t="s">
        <v>29</v>
      </c>
      <c r="K7" s="79" t="s">
        <v>30</v>
      </c>
      <c r="L7" s="96">
        <f>VLOOKUP(J7,Points!$B$2:$C$13,2,FALSE)</f>
        <v>10</v>
      </c>
      <c r="M7" s="12"/>
      <c r="N7" s="93" t="s">
        <v>29</v>
      </c>
      <c r="O7" s="79" t="s">
        <v>31</v>
      </c>
      <c r="P7" s="82">
        <f>VLOOKUP(N7,Points!$B$2:$C$13,2,FALSE)</f>
        <v>10</v>
      </c>
      <c r="Q7" s="12"/>
      <c r="R7" s="58">
        <f>RANK(T7,$T$4:$T$7)+COUNTIF(T$4:T7,T7)-1</f>
        <v>2</v>
      </c>
      <c r="S7" s="53" t="s">
        <v>32</v>
      </c>
      <c r="T7" s="58">
        <f>H7+H11+H12</f>
        <v>400</v>
      </c>
    </row>
    <row r="8" spans="2:20">
      <c r="B8" s="50" t="s">
        <v>33</v>
      </c>
      <c r="C8" s="41" t="s">
        <v>21</v>
      </c>
      <c r="D8" s="33">
        <v>9</v>
      </c>
      <c r="E8" s="12"/>
      <c r="F8" s="58">
        <f>RANK(H8,$H$4:$H$15)+COUNTIF(H$4:H8,H8)-1</f>
        <v>10</v>
      </c>
      <c r="G8" s="53" t="str">
        <f>Names!B7</f>
        <v>7/5</v>
      </c>
      <c r="H8" s="58">
        <f t="shared" si="0"/>
        <v>107</v>
      </c>
      <c r="I8" s="12"/>
      <c r="J8" s="93" t="s">
        <v>33</v>
      </c>
      <c r="K8" s="79" t="s">
        <v>20</v>
      </c>
      <c r="L8" s="96">
        <f>VLOOKUP(J8,Points!$B$2:$C$13,2,FALSE)</f>
        <v>9</v>
      </c>
      <c r="M8" s="12"/>
      <c r="N8" s="93" t="s">
        <v>33</v>
      </c>
      <c r="O8" s="79" t="s">
        <v>20</v>
      </c>
      <c r="P8" s="82">
        <f>VLOOKUP(N8,Points!$B$2:$C$13,2,FALSE)</f>
        <v>9</v>
      </c>
      <c r="Q8" s="12"/>
    </row>
    <row r="9" spans="2:20">
      <c r="B9" s="50" t="s">
        <v>34</v>
      </c>
      <c r="C9" s="41" t="s">
        <v>35</v>
      </c>
      <c r="D9" s="33">
        <v>8</v>
      </c>
      <c r="E9" s="12"/>
      <c r="F9" s="58">
        <f>RANK(H9,$H$4:$H$15)+COUNTIF(H$4:H9,H9)-1</f>
        <v>8</v>
      </c>
      <c r="G9" s="53" t="str">
        <f>Names!B8</f>
        <v>7/6</v>
      </c>
      <c r="H9" s="58">
        <f t="shared" si="0"/>
        <v>123</v>
      </c>
      <c r="I9" s="12"/>
      <c r="J9" s="93" t="s">
        <v>34</v>
      </c>
      <c r="K9" s="79" t="s">
        <v>31</v>
      </c>
      <c r="L9" s="96">
        <f>VLOOKUP(J9,Points!$B$2:$C$13,2,FALSE)</f>
        <v>8</v>
      </c>
      <c r="M9" s="12"/>
      <c r="N9" s="93" t="s">
        <v>34</v>
      </c>
      <c r="O9" s="79" t="s">
        <v>30</v>
      </c>
      <c r="P9" s="82">
        <f>VLOOKUP(N9,Points!$B$2:$C$13,2,FALSE)</f>
        <v>8</v>
      </c>
      <c r="Q9" s="12"/>
    </row>
    <row r="10" spans="2:20">
      <c r="B10" s="50" t="s">
        <v>36</v>
      </c>
      <c r="C10" s="41" t="s">
        <v>37</v>
      </c>
      <c r="D10" s="33">
        <v>7</v>
      </c>
      <c r="E10" s="12"/>
      <c r="F10" s="58">
        <f>RANK(H10,$H$4:$H$15)+COUNTIF(H$4:H10,H10)-1</f>
        <v>5</v>
      </c>
      <c r="G10" s="53" t="str">
        <f>Names!B9</f>
        <v>7/7</v>
      </c>
      <c r="H10" s="58">
        <f t="shared" si="0"/>
        <v>130</v>
      </c>
      <c r="I10" s="12"/>
      <c r="J10" s="93" t="s">
        <v>36</v>
      </c>
      <c r="K10" s="79" t="s">
        <v>22</v>
      </c>
      <c r="L10" s="96">
        <f>VLOOKUP(J10,Points!$B$2:$C$13,2,FALSE)</f>
        <v>7</v>
      </c>
      <c r="M10" s="12"/>
      <c r="N10" s="93" t="s">
        <v>36</v>
      </c>
      <c r="O10" s="79" t="s">
        <v>38</v>
      </c>
      <c r="P10" s="82">
        <f>VLOOKUP(N10,Points!$B$2:$C$13,2,FALSE)</f>
        <v>7</v>
      </c>
      <c r="Q10" s="12"/>
    </row>
    <row r="11" spans="2:20">
      <c r="B11" s="50" t="s">
        <v>39</v>
      </c>
      <c r="C11" s="41" t="s">
        <v>30</v>
      </c>
      <c r="D11" s="33">
        <v>6</v>
      </c>
      <c r="E11" s="12"/>
      <c r="F11" s="58">
        <f>RANK(H11,$H$4:$H$15)+COUNTIF(H$4:H11,H11)-1</f>
        <v>3</v>
      </c>
      <c r="G11" s="53" t="str">
        <f>Names!B10</f>
        <v>7/8</v>
      </c>
      <c r="H11" s="58">
        <f t="shared" si="0"/>
        <v>135</v>
      </c>
      <c r="I11" s="12"/>
      <c r="J11" s="93" t="s">
        <v>39</v>
      </c>
      <c r="K11" s="79" t="s">
        <v>25</v>
      </c>
      <c r="L11" s="96">
        <f>VLOOKUP(J11,Points!$B$2:$C$13,2,FALSE)</f>
        <v>6</v>
      </c>
      <c r="M11" s="12"/>
      <c r="N11" s="93" t="s">
        <v>39</v>
      </c>
      <c r="O11" s="79" t="s">
        <v>21</v>
      </c>
      <c r="P11" s="82">
        <f>VLOOKUP(N11,Points!$B$2:$C$13,2,FALSE)</f>
        <v>6</v>
      </c>
      <c r="Q11" s="12"/>
    </row>
    <row r="12" spans="2:20">
      <c r="B12" s="50" t="s">
        <v>40</v>
      </c>
      <c r="C12" s="41" t="s">
        <v>27</v>
      </c>
      <c r="D12" s="33">
        <v>5</v>
      </c>
      <c r="E12" s="12"/>
      <c r="F12" s="58">
        <f>RANK(H12,$H$4:$H$15)+COUNTIF(H$4:H12,H12)-1</f>
        <v>7</v>
      </c>
      <c r="G12" s="53" t="str">
        <f>Names!B11</f>
        <v>7/9</v>
      </c>
      <c r="H12" s="58">
        <f t="shared" si="0"/>
        <v>124</v>
      </c>
      <c r="I12" s="12"/>
      <c r="J12" s="93" t="s">
        <v>40</v>
      </c>
      <c r="K12" s="79" t="s">
        <v>41</v>
      </c>
      <c r="L12" s="96">
        <f>VLOOKUP(J12,Points!$B$2:$C$13,2,FALSE)</f>
        <v>5</v>
      </c>
      <c r="M12" s="12"/>
      <c r="N12" s="93" t="s">
        <v>40</v>
      </c>
      <c r="O12" s="79" t="s">
        <v>37</v>
      </c>
      <c r="P12" s="82">
        <f>VLOOKUP(N12,Points!$B$2:$C$13,2,FALSE)</f>
        <v>5</v>
      </c>
      <c r="Q12" s="12"/>
    </row>
    <row r="13" spans="2:20">
      <c r="B13" s="50" t="s">
        <v>42</v>
      </c>
      <c r="C13" s="41" t="s">
        <v>38</v>
      </c>
      <c r="D13" s="33">
        <v>4</v>
      </c>
      <c r="E13" s="12"/>
      <c r="F13" s="58">
        <f>RANK(H13,$H$4:$H$15)+COUNTIF(H$4:H13,H13)-1</f>
        <v>6</v>
      </c>
      <c r="G13" s="53" t="str">
        <f>Names!B12</f>
        <v>7/10</v>
      </c>
      <c r="H13" s="58">
        <f t="shared" si="0"/>
        <v>128</v>
      </c>
      <c r="I13" s="12"/>
      <c r="J13" s="93" t="s">
        <v>42</v>
      </c>
      <c r="K13" s="79" t="s">
        <v>38</v>
      </c>
      <c r="L13" s="96">
        <f>VLOOKUP(J13,Points!$B$2:$C$13,2,FALSE)</f>
        <v>4</v>
      </c>
      <c r="M13" s="12"/>
      <c r="N13" s="93" t="s">
        <v>42</v>
      </c>
      <c r="O13" s="79" t="s">
        <v>41</v>
      </c>
      <c r="P13" s="82">
        <f>VLOOKUP(N13,Points!$B$2:$C$13,2,FALSE)</f>
        <v>4</v>
      </c>
      <c r="Q13" s="12"/>
    </row>
    <row r="14" spans="2:20">
      <c r="B14" s="50" t="s">
        <v>43</v>
      </c>
      <c r="C14" s="74" t="s">
        <v>41</v>
      </c>
      <c r="D14" s="75">
        <v>3</v>
      </c>
      <c r="E14" s="12"/>
      <c r="F14" s="58">
        <f>RANK(H14,$H$4:$H$15)+COUNTIF(H$4:H14,H14)-1</f>
        <v>9</v>
      </c>
      <c r="G14" s="53" t="str">
        <f>Names!B13</f>
        <v>7/11</v>
      </c>
      <c r="H14" s="58">
        <f t="shared" si="0"/>
        <v>110</v>
      </c>
      <c r="I14" s="12"/>
      <c r="J14" s="93" t="s">
        <v>43</v>
      </c>
      <c r="K14" s="79" t="s">
        <v>37</v>
      </c>
      <c r="L14" s="96">
        <f>VLOOKUP(J14,Points!$B$2:$C$13,2,FALSE)</f>
        <v>3</v>
      </c>
      <c r="M14" s="12"/>
      <c r="N14" s="93" t="s">
        <v>43</v>
      </c>
      <c r="O14" s="79" t="s">
        <v>35</v>
      </c>
      <c r="P14" s="82">
        <f>VLOOKUP(N14,Points!$B$2:$C$13,2,FALSE)</f>
        <v>3</v>
      </c>
      <c r="Q14" s="12"/>
    </row>
    <row r="15" spans="2:20">
      <c r="B15" s="50" t="s">
        <v>44</v>
      </c>
      <c r="C15" s="74" t="s">
        <v>31</v>
      </c>
      <c r="D15" s="75">
        <v>2</v>
      </c>
      <c r="E15" s="12"/>
      <c r="F15" s="59">
        <f>RANK(H15,$H$4:$H$15)+COUNTIF(H$4:H15,H15)-1</f>
        <v>4</v>
      </c>
      <c r="G15" s="60" t="str">
        <f>Names!B14</f>
        <v>7/12</v>
      </c>
      <c r="H15" s="59">
        <f t="shared" si="0"/>
        <v>132</v>
      </c>
      <c r="I15" s="12"/>
      <c r="J15" s="93" t="s">
        <v>44</v>
      </c>
      <c r="K15" s="79" t="s">
        <v>27</v>
      </c>
      <c r="L15" s="96">
        <f>VLOOKUP(J15,Points!$B$2:$C$13,2,FALSE)</f>
        <v>2</v>
      </c>
      <c r="M15" s="12"/>
      <c r="N15" s="93" t="s">
        <v>44</v>
      </c>
      <c r="O15" s="79" t="s">
        <v>26</v>
      </c>
      <c r="P15" s="82">
        <f>VLOOKUP(N15,Points!$B$2:$C$13,2,FALSE)</f>
        <v>2</v>
      </c>
      <c r="Q15" s="12"/>
    </row>
    <row r="16" spans="2:20">
      <c r="B16" s="51" t="s">
        <v>45</v>
      </c>
      <c r="C16" s="42" t="s">
        <v>26</v>
      </c>
      <c r="D16" s="34">
        <v>1</v>
      </c>
      <c r="E16" s="12"/>
      <c r="F16" s="12"/>
      <c r="G16" s="12"/>
      <c r="H16" s="12"/>
      <c r="I16" s="12"/>
      <c r="J16" s="94" t="s">
        <v>45</v>
      </c>
      <c r="K16" s="83" t="s">
        <v>35</v>
      </c>
      <c r="L16" s="97">
        <f>VLOOKUP(J16,Points!$B$2:$C$13,2,FALSE)</f>
        <v>1</v>
      </c>
      <c r="M16" s="12"/>
      <c r="N16" s="94" t="s">
        <v>45</v>
      </c>
      <c r="O16" s="83"/>
      <c r="P16" s="84">
        <f>VLOOKUP(N16,Points!$B$2:$C$13,2,FALSE)</f>
        <v>1</v>
      </c>
      <c r="Q16" s="12"/>
    </row>
    <row r="17" spans="2:16">
      <c r="B17" s="28"/>
      <c r="C17" s="44"/>
      <c r="D17" s="28"/>
      <c r="E17" s="12"/>
      <c r="F17" s="12"/>
      <c r="G17" s="12"/>
      <c r="H17" s="12"/>
      <c r="I17" s="12"/>
      <c r="J17" s="31"/>
      <c r="K17" s="31"/>
      <c r="L17" s="31"/>
      <c r="M17" s="12"/>
      <c r="N17" s="31"/>
      <c r="O17" s="31"/>
      <c r="P17" s="31"/>
    </row>
    <row r="18" spans="2:16" ht="18">
      <c r="B18" s="124" t="s">
        <v>46</v>
      </c>
      <c r="C18" s="125"/>
      <c r="D18" s="126"/>
      <c r="E18" s="12"/>
      <c r="F18" s="12">
        <v>11</v>
      </c>
      <c r="G18" s="12">
        <v>7.3</v>
      </c>
      <c r="H18" s="12">
        <v>2</v>
      </c>
      <c r="I18" s="12"/>
      <c r="J18" s="124" t="s">
        <v>47</v>
      </c>
      <c r="K18" s="125"/>
      <c r="L18" s="126"/>
      <c r="M18" s="12"/>
      <c r="N18" s="124" t="s">
        <v>47</v>
      </c>
      <c r="O18" s="125"/>
      <c r="P18" s="126"/>
    </row>
    <row r="19" spans="2:16">
      <c r="B19" s="49"/>
      <c r="C19" s="43" t="s">
        <v>16</v>
      </c>
      <c r="D19" s="15" t="s">
        <v>17</v>
      </c>
      <c r="E19" s="12"/>
      <c r="F19" s="12">
        <v>12</v>
      </c>
      <c r="G19" s="12">
        <v>7.12</v>
      </c>
      <c r="H19" s="12">
        <v>1</v>
      </c>
      <c r="I19" s="12"/>
      <c r="J19" s="76"/>
      <c r="K19" s="77" t="s">
        <v>16</v>
      </c>
      <c r="L19" s="78" t="s">
        <v>17</v>
      </c>
      <c r="M19" s="12"/>
      <c r="N19" s="98"/>
      <c r="O19" s="99" t="s">
        <v>16</v>
      </c>
      <c r="P19" s="100" t="s">
        <v>17</v>
      </c>
    </row>
    <row r="20" spans="2:16">
      <c r="B20" s="48" t="s">
        <v>19</v>
      </c>
      <c r="C20" s="40" t="s">
        <v>26</v>
      </c>
      <c r="D20" s="32">
        <v>12</v>
      </c>
      <c r="E20" s="12"/>
      <c r="F20" s="12"/>
      <c r="G20" s="12"/>
      <c r="H20" s="12"/>
      <c r="I20" s="12"/>
      <c r="J20" s="92" t="s">
        <v>19</v>
      </c>
      <c r="K20" s="101" t="s">
        <v>21</v>
      </c>
      <c r="L20" s="95">
        <f>VLOOKUP(J20,Points!$B$2:$C$13,2,FALSE)</f>
        <v>12</v>
      </c>
      <c r="M20" s="12"/>
      <c r="N20" s="92" t="s">
        <v>19</v>
      </c>
      <c r="O20" s="101" t="s">
        <v>21</v>
      </c>
      <c r="P20" s="95">
        <f>VLOOKUP(N20,Points!$B$2:$C$13,2,FALSE)</f>
        <v>12</v>
      </c>
    </row>
    <row r="21" spans="2:16">
      <c r="B21" s="50" t="s">
        <v>24</v>
      </c>
      <c r="C21" s="41" t="s">
        <v>35</v>
      </c>
      <c r="D21" s="33">
        <v>11</v>
      </c>
      <c r="E21" s="12"/>
      <c r="F21" s="12">
        <v>11</v>
      </c>
      <c r="G21" s="12"/>
      <c r="H21" s="12">
        <v>2</v>
      </c>
      <c r="I21" s="12"/>
      <c r="J21" s="93" t="s">
        <v>24</v>
      </c>
      <c r="K21" s="102" t="s">
        <v>41</v>
      </c>
      <c r="L21" s="96">
        <f>VLOOKUP(J21,Points!$B$2:$C$13,2,FALSE)</f>
        <v>11</v>
      </c>
      <c r="M21" s="12"/>
      <c r="N21" s="93" t="s">
        <v>24</v>
      </c>
      <c r="O21" s="102" t="s">
        <v>22</v>
      </c>
      <c r="P21" s="96">
        <f>VLOOKUP(N21,Points!$B$2:$C$13,2,FALSE)</f>
        <v>11</v>
      </c>
    </row>
    <row r="22" spans="2:16">
      <c r="B22" s="50" t="s">
        <v>29</v>
      </c>
      <c r="C22" s="41" t="s">
        <v>37</v>
      </c>
      <c r="D22" s="33">
        <v>10</v>
      </c>
      <c r="E22" s="12"/>
      <c r="F22" s="12">
        <v>12</v>
      </c>
      <c r="G22" s="12"/>
      <c r="H22" s="12">
        <v>1</v>
      </c>
      <c r="I22" s="12"/>
      <c r="J22" s="93" t="s">
        <v>29</v>
      </c>
      <c r="K22" s="79" t="s">
        <v>25</v>
      </c>
      <c r="L22" s="82">
        <f>VLOOKUP(J22,Points!$B$2:$C$13,2,FALSE)</f>
        <v>10</v>
      </c>
      <c r="M22" s="12"/>
      <c r="N22" s="93" t="s">
        <v>29</v>
      </c>
      <c r="O22" s="79" t="s">
        <v>30</v>
      </c>
      <c r="P22" s="82">
        <f>VLOOKUP(N22,Points!$B$2:$C$13,2,FALSE)</f>
        <v>10</v>
      </c>
    </row>
    <row r="23" spans="2:16">
      <c r="B23" s="50" t="s">
        <v>33</v>
      </c>
      <c r="C23" s="41" t="s">
        <v>38</v>
      </c>
      <c r="D23" s="33">
        <v>9</v>
      </c>
      <c r="E23" s="12"/>
      <c r="F23" s="12"/>
      <c r="G23" s="12"/>
      <c r="H23" s="12"/>
      <c r="I23" s="12"/>
      <c r="J23" s="93" t="s">
        <v>33</v>
      </c>
      <c r="K23" s="79" t="s">
        <v>26</v>
      </c>
      <c r="L23" s="82">
        <f>VLOOKUP(J23,Points!$B$2:$C$13,2,FALSE)</f>
        <v>9</v>
      </c>
      <c r="M23" s="12"/>
      <c r="N23" s="93" t="s">
        <v>33</v>
      </c>
      <c r="O23" s="79" t="s">
        <v>31</v>
      </c>
      <c r="P23" s="82">
        <f>VLOOKUP(N23,Points!$B$2:$C$13,2,FALSE)</f>
        <v>9</v>
      </c>
    </row>
    <row r="24" spans="2:16">
      <c r="B24" s="50" t="s">
        <v>34</v>
      </c>
      <c r="C24" s="41" t="s">
        <v>25</v>
      </c>
      <c r="D24" s="33">
        <v>8</v>
      </c>
      <c r="E24" s="12"/>
      <c r="F24" s="12">
        <v>11</v>
      </c>
      <c r="G24" s="12">
        <v>7.11</v>
      </c>
      <c r="H24" s="12">
        <v>2</v>
      </c>
      <c r="I24" s="12"/>
      <c r="J24" s="93" t="s">
        <v>34</v>
      </c>
      <c r="K24" s="79" t="s">
        <v>35</v>
      </c>
      <c r="L24" s="82">
        <f>VLOOKUP(J24,Points!$B$2:$C$13,2,FALSE)</f>
        <v>8</v>
      </c>
      <c r="M24" s="12"/>
      <c r="N24" s="93" t="s">
        <v>34</v>
      </c>
      <c r="O24" s="79" t="s">
        <v>27</v>
      </c>
      <c r="P24" s="82">
        <f>VLOOKUP(N24,Points!$B$2:$C$13,2,FALSE)</f>
        <v>8</v>
      </c>
    </row>
    <row r="25" spans="2:16">
      <c r="B25" s="50" t="s">
        <v>36</v>
      </c>
      <c r="C25" s="41" t="s">
        <v>20</v>
      </c>
      <c r="D25" s="33">
        <v>7</v>
      </c>
      <c r="E25" s="12"/>
      <c r="F25" s="12">
        <v>12</v>
      </c>
      <c r="G25" s="12">
        <v>7.9</v>
      </c>
      <c r="H25" s="12">
        <v>1</v>
      </c>
      <c r="I25" s="12"/>
      <c r="J25" s="93" t="s">
        <v>36</v>
      </c>
      <c r="K25" s="79" t="s">
        <v>38</v>
      </c>
      <c r="L25" s="82">
        <f>VLOOKUP(J25,Points!$B$2:$C$13,2,FALSE)</f>
        <v>7</v>
      </c>
      <c r="M25" s="12"/>
      <c r="N25" s="93" t="s">
        <v>36</v>
      </c>
      <c r="O25" s="79" t="s">
        <v>35</v>
      </c>
      <c r="P25" s="82">
        <f>VLOOKUP(N25,Points!$B$2:$C$13,2,FALSE)</f>
        <v>7</v>
      </c>
    </row>
    <row r="26" spans="2:16">
      <c r="B26" s="50" t="s">
        <v>39</v>
      </c>
      <c r="C26" s="41" t="s">
        <v>27</v>
      </c>
      <c r="D26" s="33">
        <v>6</v>
      </c>
      <c r="E26" s="12"/>
      <c r="F26" s="12"/>
      <c r="G26" s="12"/>
      <c r="H26" s="12"/>
      <c r="I26" s="12"/>
      <c r="J26" s="93" t="s">
        <v>39</v>
      </c>
      <c r="K26" s="79" t="s">
        <v>31</v>
      </c>
      <c r="L26" s="82">
        <f>VLOOKUP(J26,Points!$B$2:$C$13,2,FALSE)</f>
        <v>6</v>
      </c>
      <c r="M26" s="12"/>
      <c r="N26" s="93" t="s">
        <v>39</v>
      </c>
      <c r="O26" s="79" t="s">
        <v>25</v>
      </c>
      <c r="P26" s="82">
        <f>VLOOKUP(N26,Points!$B$2:$C$13,2,FALSE)</f>
        <v>6</v>
      </c>
    </row>
    <row r="27" spans="2:16">
      <c r="B27" s="50" t="s">
        <v>40</v>
      </c>
      <c r="C27" s="41" t="s">
        <v>30</v>
      </c>
      <c r="D27" s="33">
        <v>5</v>
      </c>
      <c r="E27" s="12"/>
      <c r="F27" s="12"/>
      <c r="G27" s="12"/>
      <c r="H27" s="12"/>
      <c r="I27" s="12"/>
      <c r="J27" s="93" t="s">
        <v>40</v>
      </c>
      <c r="K27" s="79" t="s">
        <v>37</v>
      </c>
      <c r="L27" s="82">
        <f>VLOOKUP(J27,Points!$B$2:$C$13,2,FALSE)</f>
        <v>5</v>
      </c>
      <c r="M27" s="12"/>
      <c r="N27" s="93" t="s">
        <v>40</v>
      </c>
      <c r="O27" s="79" t="s">
        <v>38</v>
      </c>
      <c r="P27" s="82">
        <f>VLOOKUP(N27,Points!$B$2:$C$13,2,FALSE)</f>
        <v>5</v>
      </c>
    </row>
    <row r="28" spans="2:16">
      <c r="B28" s="50" t="s">
        <v>42</v>
      </c>
      <c r="C28" s="41" t="s">
        <v>31</v>
      </c>
      <c r="D28" s="33">
        <v>4</v>
      </c>
      <c r="E28" s="12"/>
      <c r="F28" s="12"/>
      <c r="G28" s="12"/>
      <c r="H28" s="12"/>
      <c r="I28" s="12"/>
      <c r="J28" s="93" t="s">
        <v>42</v>
      </c>
      <c r="K28" s="79" t="s">
        <v>30</v>
      </c>
      <c r="L28" s="82">
        <f>VLOOKUP(J28,Points!$B$2:$C$13,2,FALSE)</f>
        <v>4</v>
      </c>
      <c r="M28" s="12"/>
      <c r="N28" s="93" t="s">
        <v>42</v>
      </c>
      <c r="O28" s="79" t="s">
        <v>26</v>
      </c>
      <c r="P28" s="82">
        <f>VLOOKUP(N28,Points!$B$2:$C$13,2,FALSE)</f>
        <v>4</v>
      </c>
    </row>
    <row r="29" spans="2:16">
      <c r="B29" s="50" t="s">
        <v>43</v>
      </c>
      <c r="C29" s="74" t="s">
        <v>41</v>
      </c>
      <c r="D29" s="75">
        <v>3</v>
      </c>
      <c r="E29" s="12"/>
      <c r="F29" s="12"/>
      <c r="G29" s="12"/>
      <c r="H29" s="12"/>
      <c r="I29" s="12"/>
      <c r="J29" s="93" t="s">
        <v>43</v>
      </c>
      <c r="K29" s="79" t="s">
        <v>22</v>
      </c>
      <c r="L29" s="82">
        <f>VLOOKUP(J29,Points!$B$2:$C$13,2,FALSE)</f>
        <v>3</v>
      </c>
      <c r="M29" s="12"/>
      <c r="N29" s="93" t="s">
        <v>43</v>
      </c>
      <c r="O29" s="79" t="s">
        <v>20</v>
      </c>
      <c r="P29" s="82">
        <f>VLOOKUP(N29,Points!$B$2:$C$13,2,FALSE)</f>
        <v>3</v>
      </c>
    </row>
    <row r="30" spans="2:16">
      <c r="B30" s="50" t="s">
        <v>44</v>
      </c>
      <c r="C30" s="74" t="s">
        <v>21</v>
      </c>
      <c r="D30" s="75">
        <v>2</v>
      </c>
      <c r="E30" s="12"/>
      <c r="F30" s="12"/>
      <c r="G30" s="12"/>
      <c r="H30" s="12"/>
      <c r="I30" s="12"/>
      <c r="J30" s="93" t="s">
        <v>44</v>
      </c>
      <c r="K30" s="79" t="s">
        <v>27</v>
      </c>
      <c r="L30" s="82">
        <f>VLOOKUP(J30,Points!$B$2:$C$13,2,FALSE)</f>
        <v>2</v>
      </c>
      <c r="M30" s="12"/>
      <c r="N30" s="93" t="s">
        <v>44</v>
      </c>
      <c r="O30" s="79" t="s">
        <v>37</v>
      </c>
      <c r="P30" s="82">
        <f>VLOOKUP(N30,Points!$B$2:$C$13,2,FALSE)</f>
        <v>2</v>
      </c>
    </row>
    <row r="31" spans="2:16">
      <c r="B31" s="51" t="s">
        <v>45</v>
      </c>
      <c r="C31" s="42" t="s">
        <v>22</v>
      </c>
      <c r="D31" s="34">
        <v>1</v>
      </c>
      <c r="E31" s="12"/>
      <c r="F31" s="12"/>
      <c r="G31" s="12"/>
      <c r="H31" s="12"/>
      <c r="I31" s="12"/>
      <c r="J31" s="94" t="s">
        <v>45</v>
      </c>
      <c r="K31" s="103" t="s">
        <v>20</v>
      </c>
      <c r="L31" s="97">
        <f>VLOOKUP(J31,Points!$B$2:$C$13,2,FALSE)</f>
        <v>1</v>
      </c>
      <c r="M31" s="12"/>
      <c r="N31" s="94" t="s">
        <v>45</v>
      </c>
      <c r="O31" s="103"/>
      <c r="P31" s="97">
        <f>VLOOKUP(N31,Points!$B$2:$C$13,2,FALSE)</f>
        <v>1</v>
      </c>
    </row>
    <row r="32" spans="2:16">
      <c r="B32" s="28"/>
      <c r="C32" s="44"/>
      <c r="D32" s="28"/>
      <c r="E32" s="12"/>
      <c r="F32" s="12"/>
      <c r="G32" s="12"/>
      <c r="H32" s="12"/>
      <c r="I32" s="12"/>
      <c r="J32" s="31"/>
      <c r="K32" s="102"/>
      <c r="L32" s="31"/>
      <c r="M32" s="12"/>
      <c r="N32" s="31"/>
      <c r="O32" s="102"/>
      <c r="P32" s="31"/>
    </row>
    <row r="33" spans="2:16" ht="18">
      <c r="B33" s="124" t="s">
        <v>48</v>
      </c>
      <c r="C33" s="125"/>
      <c r="D33" s="126"/>
      <c r="E33" s="12"/>
      <c r="F33" s="12"/>
      <c r="G33" s="12"/>
      <c r="H33" s="12"/>
      <c r="I33" s="12"/>
      <c r="J33" s="124" t="s">
        <v>49</v>
      </c>
      <c r="K33" s="125"/>
      <c r="L33" s="126"/>
      <c r="M33" s="12"/>
      <c r="N33" s="124" t="s">
        <v>49</v>
      </c>
      <c r="O33" s="125"/>
      <c r="P33" s="126"/>
    </row>
    <row r="34" spans="2:16">
      <c r="B34" s="49"/>
      <c r="C34" s="43" t="s">
        <v>16</v>
      </c>
      <c r="D34" s="15" t="s">
        <v>17</v>
      </c>
      <c r="E34" s="12"/>
      <c r="F34" s="12"/>
      <c r="G34" s="12"/>
      <c r="H34" s="12"/>
      <c r="I34" s="12"/>
      <c r="J34" s="76"/>
      <c r="K34" s="77" t="s">
        <v>16</v>
      </c>
      <c r="L34" s="78" t="s">
        <v>17</v>
      </c>
      <c r="M34" s="12"/>
      <c r="N34" s="98"/>
      <c r="O34" s="99" t="s">
        <v>16</v>
      </c>
      <c r="P34" s="100" t="s">
        <v>17</v>
      </c>
    </row>
    <row r="35" spans="2:16">
      <c r="B35" s="48" t="s">
        <v>19</v>
      </c>
      <c r="C35" s="40" t="s">
        <v>25</v>
      </c>
      <c r="D35" s="32">
        <v>12</v>
      </c>
      <c r="E35" s="12"/>
      <c r="F35" s="12"/>
      <c r="G35" s="12"/>
      <c r="H35" s="12"/>
      <c r="I35" s="12"/>
      <c r="J35" s="92" t="s">
        <v>19</v>
      </c>
      <c r="K35" s="80" t="s">
        <v>38</v>
      </c>
      <c r="L35" s="81">
        <f>VLOOKUP(J35,Points!$B$2:$C$13,2,FALSE)</f>
        <v>12</v>
      </c>
      <c r="M35" s="12"/>
      <c r="N35" s="92" t="s">
        <v>19</v>
      </c>
      <c r="O35" s="80" t="s">
        <v>30</v>
      </c>
      <c r="P35" s="81">
        <f>VLOOKUP(N35,Points!$B$2:$C$13,2,FALSE)</f>
        <v>12</v>
      </c>
    </row>
    <row r="36" spans="2:16">
      <c r="B36" s="50" t="s">
        <v>24</v>
      </c>
      <c r="C36" s="41" t="s">
        <v>37</v>
      </c>
      <c r="D36" s="33">
        <v>11</v>
      </c>
      <c r="E36" s="12"/>
      <c r="F36" s="12"/>
      <c r="G36" s="12"/>
      <c r="H36" s="12"/>
      <c r="I36" s="12"/>
      <c r="J36" s="93" t="s">
        <v>24</v>
      </c>
      <c r="K36" s="79" t="s">
        <v>21</v>
      </c>
      <c r="L36" s="82">
        <f>VLOOKUP(J36,Points!$B$2:$C$13,2,FALSE)</f>
        <v>11</v>
      </c>
      <c r="M36" s="12"/>
      <c r="N36" s="93" t="s">
        <v>24</v>
      </c>
      <c r="O36" s="79" t="s">
        <v>35</v>
      </c>
      <c r="P36" s="82">
        <f>VLOOKUP(N36,Points!$B$2:$C$13,2,FALSE)</f>
        <v>11</v>
      </c>
    </row>
    <row r="37" spans="2:16">
      <c r="B37" s="50" t="s">
        <v>29</v>
      </c>
      <c r="C37" s="41" t="s">
        <v>41</v>
      </c>
      <c r="D37" s="33">
        <v>10</v>
      </c>
      <c r="E37" s="12"/>
      <c r="F37" s="12">
        <v>11</v>
      </c>
      <c r="G37" s="12">
        <v>7.7</v>
      </c>
      <c r="H37" s="12">
        <v>2</v>
      </c>
      <c r="I37" s="12"/>
      <c r="J37" s="93" t="s">
        <v>29</v>
      </c>
      <c r="K37" s="79" t="s">
        <v>31</v>
      </c>
      <c r="L37" s="82">
        <f>VLOOKUP(J37,Points!$B$2:$C$13,2,FALSE)</f>
        <v>10</v>
      </c>
      <c r="M37" s="12"/>
      <c r="N37" s="93" t="s">
        <v>29</v>
      </c>
      <c r="O37" s="79" t="s">
        <v>26</v>
      </c>
      <c r="P37" s="82">
        <f>VLOOKUP(N37,Points!$B$2:$C$13,2,FALSE)</f>
        <v>10</v>
      </c>
    </row>
    <row r="38" spans="2:16">
      <c r="B38" s="50" t="s">
        <v>33</v>
      </c>
      <c r="C38" s="41" t="s">
        <v>38</v>
      </c>
      <c r="D38" s="33">
        <v>9</v>
      </c>
      <c r="E38" s="12"/>
      <c r="F38" s="12">
        <v>12</v>
      </c>
      <c r="G38" s="73" t="s">
        <v>50</v>
      </c>
      <c r="H38" s="12">
        <v>1</v>
      </c>
      <c r="I38" s="12"/>
      <c r="J38" s="93" t="s">
        <v>33</v>
      </c>
      <c r="K38" s="79" t="s">
        <v>27</v>
      </c>
      <c r="L38" s="82">
        <f>VLOOKUP(J38,Points!$B$2:$C$13,2,FALSE)</f>
        <v>9</v>
      </c>
      <c r="M38" s="12"/>
      <c r="N38" s="93" t="s">
        <v>33</v>
      </c>
      <c r="O38" s="79" t="s">
        <v>31</v>
      </c>
      <c r="P38" s="82">
        <f>VLOOKUP(N38,Points!$B$2:$C$13,2,FALSE)</f>
        <v>9</v>
      </c>
    </row>
    <row r="39" spans="2:16">
      <c r="B39" s="50" t="s">
        <v>34</v>
      </c>
      <c r="C39" s="41" t="s">
        <v>31</v>
      </c>
      <c r="D39" s="33">
        <v>8</v>
      </c>
      <c r="E39" s="12"/>
      <c r="F39" s="12"/>
      <c r="G39" s="12"/>
      <c r="H39" s="12"/>
      <c r="I39" s="12"/>
      <c r="J39" s="93" t="s">
        <v>34</v>
      </c>
      <c r="K39" s="79" t="s">
        <v>26</v>
      </c>
      <c r="L39" s="82">
        <f>VLOOKUP(J39,Points!$B$2:$C$13,2,FALSE)</f>
        <v>8</v>
      </c>
      <c r="M39" s="12"/>
      <c r="N39" s="93" t="s">
        <v>34</v>
      </c>
      <c r="O39" s="79" t="s">
        <v>25</v>
      </c>
      <c r="P39" s="82">
        <f>VLOOKUP(N39,Points!$B$2:$C$13,2,FALSE)</f>
        <v>8</v>
      </c>
    </row>
    <row r="40" spans="2:16">
      <c r="B40" s="50" t="s">
        <v>36</v>
      </c>
      <c r="C40" s="41" t="s">
        <v>22</v>
      </c>
      <c r="D40" s="33">
        <v>7</v>
      </c>
      <c r="E40" s="12"/>
      <c r="F40" s="12"/>
      <c r="G40" s="12"/>
      <c r="H40" s="12"/>
      <c r="I40" s="12"/>
      <c r="J40" s="93" t="s">
        <v>36</v>
      </c>
      <c r="K40" s="79" t="s">
        <v>41</v>
      </c>
      <c r="L40" s="82">
        <f>VLOOKUP(J40,Points!$B$2:$C$13,2,FALSE)</f>
        <v>7</v>
      </c>
      <c r="M40" s="12"/>
      <c r="N40" s="93" t="s">
        <v>36</v>
      </c>
      <c r="O40" s="79" t="s">
        <v>22</v>
      </c>
      <c r="P40" s="82">
        <f>VLOOKUP(N40,Points!$B$2:$C$13,2,FALSE)</f>
        <v>7</v>
      </c>
    </row>
    <row r="41" spans="2:16">
      <c r="B41" s="50" t="s">
        <v>39</v>
      </c>
      <c r="C41" s="41" t="s">
        <v>30</v>
      </c>
      <c r="D41" s="33">
        <v>6</v>
      </c>
      <c r="E41" s="12"/>
      <c r="F41" s="12"/>
      <c r="G41" s="12"/>
      <c r="H41" s="12"/>
      <c r="I41" s="12"/>
      <c r="J41" s="93" t="s">
        <v>39</v>
      </c>
      <c r="K41" s="79" t="s">
        <v>20</v>
      </c>
      <c r="L41" s="82">
        <f>VLOOKUP(J41,Points!$B$2:$C$13,2,FALSE)</f>
        <v>6</v>
      </c>
      <c r="M41" s="12"/>
      <c r="N41" s="93" t="s">
        <v>39</v>
      </c>
      <c r="O41" s="79" t="s">
        <v>27</v>
      </c>
      <c r="P41" s="82">
        <f>VLOOKUP(N41,Points!$B$2:$C$13,2,FALSE)</f>
        <v>6</v>
      </c>
    </row>
    <row r="42" spans="2:16">
      <c r="B42" s="50" t="s">
        <v>40</v>
      </c>
      <c r="C42" s="41" t="s">
        <v>21</v>
      </c>
      <c r="D42" s="33">
        <v>5</v>
      </c>
      <c r="E42" s="12"/>
      <c r="F42" s="12"/>
      <c r="G42" s="12"/>
      <c r="H42" s="12"/>
      <c r="I42" s="12"/>
      <c r="J42" s="93" t="s">
        <v>40</v>
      </c>
      <c r="K42" s="79" t="s">
        <v>22</v>
      </c>
      <c r="L42" s="82">
        <f>VLOOKUP(J42,Points!$B$2:$C$13,2,FALSE)</f>
        <v>5</v>
      </c>
      <c r="M42" s="12"/>
      <c r="N42" s="93" t="s">
        <v>40</v>
      </c>
      <c r="O42" s="79" t="s">
        <v>20</v>
      </c>
      <c r="P42" s="82">
        <f>VLOOKUP(N42,Points!$B$2:$C$13,2,FALSE)</f>
        <v>5</v>
      </c>
    </row>
    <row r="43" spans="2:16">
      <c r="B43" s="50" t="s">
        <v>42</v>
      </c>
      <c r="C43" s="41" t="s">
        <v>26</v>
      </c>
      <c r="D43" s="33">
        <v>4</v>
      </c>
      <c r="E43" s="12"/>
      <c r="F43" s="12"/>
      <c r="G43" s="12"/>
      <c r="H43" s="12"/>
      <c r="I43" s="12"/>
      <c r="J43" s="93" t="s">
        <v>42</v>
      </c>
      <c r="K43" s="79" t="s">
        <v>37</v>
      </c>
      <c r="L43" s="82">
        <f>VLOOKUP(J43,Points!$B$2:$C$13,2,FALSE)</f>
        <v>4</v>
      </c>
      <c r="M43" s="12"/>
      <c r="N43" s="93" t="s">
        <v>42</v>
      </c>
      <c r="O43" s="79" t="s">
        <v>41</v>
      </c>
      <c r="P43" s="82">
        <f>VLOOKUP(N43,Points!$B$2:$C$13,2,FALSE)</f>
        <v>4</v>
      </c>
    </row>
    <row r="44" spans="2:16">
      <c r="B44" s="50" t="s">
        <v>43</v>
      </c>
      <c r="C44" s="74" t="s">
        <v>20</v>
      </c>
      <c r="D44" s="75">
        <v>3</v>
      </c>
      <c r="E44" s="12"/>
      <c r="F44" s="12"/>
      <c r="G44" s="12"/>
      <c r="H44" s="12"/>
      <c r="I44" s="12"/>
      <c r="J44" s="93" t="s">
        <v>43</v>
      </c>
      <c r="K44" s="79" t="s">
        <v>30</v>
      </c>
      <c r="L44" s="82">
        <f>VLOOKUP(J44,Points!$B$2:$C$13,2,FALSE)</f>
        <v>3</v>
      </c>
      <c r="M44" s="12"/>
      <c r="N44" s="93" t="s">
        <v>43</v>
      </c>
      <c r="O44" s="79" t="s">
        <v>21</v>
      </c>
      <c r="P44" s="82">
        <f>VLOOKUP(N44,Points!$B$2:$C$13,2,FALSE)</f>
        <v>3</v>
      </c>
    </row>
    <row r="45" spans="2:16">
      <c r="B45" s="50" t="s">
        <v>44</v>
      </c>
      <c r="C45" s="74" t="s">
        <v>35</v>
      </c>
      <c r="D45" s="75">
        <v>2</v>
      </c>
      <c r="E45" s="12"/>
      <c r="F45" s="12"/>
      <c r="G45" s="12"/>
      <c r="H45" s="12"/>
      <c r="I45" s="12"/>
      <c r="J45" s="93" t="s">
        <v>44</v>
      </c>
      <c r="K45" s="79" t="s">
        <v>25</v>
      </c>
      <c r="L45" s="82">
        <f>VLOOKUP(J45,Points!$B$2:$C$13,2,FALSE)</f>
        <v>2</v>
      </c>
      <c r="M45" s="12"/>
      <c r="N45" s="93" t="s">
        <v>44</v>
      </c>
      <c r="O45" s="79" t="s">
        <v>38</v>
      </c>
      <c r="P45" s="82">
        <f>VLOOKUP(N45,Points!$B$2:$C$13,2,FALSE)</f>
        <v>2</v>
      </c>
    </row>
    <row r="46" spans="2:16">
      <c r="B46" s="51" t="s">
        <v>45</v>
      </c>
      <c r="C46" s="42" t="s">
        <v>27</v>
      </c>
      <c r="D46" s="34">
        <v>1</v>
      </c>
      <c r="E46" s="12"/>
      <c r="F46" s="12"/>
      <c r="G46" s="12"/>
      <c r="H46" s="12"/>
      <c r="I46" s="12"/>
      <c r="J46" s="94" t="s">
        <v>45</v>
      </c>
      <c r="K46" s="83"/>
      <c r="L46" s="84">
        <f>VLOOKUP(J46,Points!$B$2:$C$13,2,FALSE)</f>
        <v>1</v>
      </c>
      <c r="M46" s="12"/>
      <c r="N46" s="94" t="s">
        <v>45</v>
      </c>
      <c r="O46" s="83" t="s">
        <v>37</v>
      </c>
      <c r="P46" s="84">
        <f>VLOOKUP(N46,Points!$B$2:$C$13,2,FALSE)</f>
        <v>1</v>
      </c>
    </row>
    <row r="47" spans="2:16">
      <c r="B47" s="28"/>
      <c r="C47" s="44"/>
      <c r="D47" s="28"/>
      <c r="E47" s="12"/>
      <c r="F47" s="12"/>
      <c r="G47" s="12"/>
      <c r="H47" s="12"/>
      <c r="I47" s="12"/>
      <c r="J47" s="28"/>
      <c r="K47" s="44"/>
      <c r="L47" s="28"/>
      <c r="M47" s="12"/>
      <c r="N47" s="28"/>
      <c r="O47" s="44"/>
      <c r="P47" s="28"/>
    </row>
    <row r="48" spans="2:16" ht="18">
      <c r="B48" s="28"/>
      <c r="C48" s="44"/>
      <c r="D48" s="28"/>
      <c r="E48" s="12"/>
      <c r="F48" s="12"/>
      <c r="G48" s="12"/>
      <c r="H48" s="12"/>
      <c r="I48" s="12"/>
      <c r="J48" s="124" t="s">
        <v>51</v>
      </c>
      <c r="K48" s="125"/>
      <c r="L48" s="126"/>
      <c r="M48" s="12"/>
      <c r="N48" s="124" t="s">
        <v>51</v>
      </c>
      <c r="O48" s="125"/>
      <c r="P48" s="126"/>
    </row>
    <row r="49" spans="2:16">
      <c r="B49" s="28"/>
      <c r="C49" s="44"/>
      <c r="D49" s="28"/>
      <c r="E49" s="12"/>
      <c r="F49" s="12"/>
      <c r="G49" s="12"/>
      <c r="H49" s="12"/>
      <c r="I49" s="12"/>
      <c r="J49" s="76"/>
      <c r="K49" s="77" t="s">
        <v>16</v>
      </c>
      <c r="L49" s="78" t="s">
        <v>17</v>
      </c>
      <c r="M49" s="12"/>
      <c r="N49" s="98"/>
      <c r="O49" s="99" t="s">
        <v>16</v>
      </c>
      <c r="P49" s="100" t="s">
        <v>17</v>
      </c>
    </row>
    <row r="50" spans="2:16">
      <c r="B50" s="28"/>
      <c r="C50" s="44"/>
      <c r="D50" s="28"/>
      <c r="E50" s="12"/>
      <c r="F50" s="12"/>
      <c r="G50" s="12"/>
      <c r="H50" s="12"/>
      <c r="I50" s="12"/>
      <c r="J50" s="92" t="s">
        <v>19</v>
      </c>
      <c r="K50" s="101" t="s">
        <v>27</v>
      </c>
      <c r="L50" s="95">
        <f>VLOOKUP(J50,Points!$B$2:$C$13,2,FALSE)</f>
        <v>12</v>
      </c>
      <c r="M50" s="12"/>
      <c r="N50" s="92" t="s">
        <v>19</v>
      </c>
      <c r="O50" s="101" t="s">
        <v>27</v>
      </c>
      <c r="P50" s="95">
        <f>VLOOKUP(N50,Points!$B$2:$C$13,2,FALSE)</f>
        <v>12</v>
      </c>
    </row>
    <row r="51" spans="2:16">
      <c r="B51" s="28"/>
      <c r="C51" s="44"/>
      <c r="D51" s="28"/>
      <c r="E51" s="12"/>
      <c r="F51" s="12"/>
      <c r="G51" s="12"/>
      <c r="H51" s="12"/>
      <c r="I51" s="12"/>
      <c r="J51" s="93" t="s">
        <v>24</v>
      </c>
      <c r="K51" s="102" t="s">
        <v>25</v>
      </c>
      <c r="L51" s="96">
        <f>VLOOKUP(J51,Points!$B$2:$C$13,2,FALSE)</f>
        <v>11</v>
      </c>
      <c r="M51" s="12"/>
      <c r="N51" s="93" t="s">
        <v>24</v>
      </c>
      <c r="O51" s="102" t="s">
        <v>22</v>
      </c>
      <c r="P51" s="96">
        <f>VLOOKUP(N51,Points!$B$2:$C$13,2,FALSE)</f>
        <v>11</v>
      </c>
    </row>
    <row r="52" spans="2:16">
      <c r="B52" s="28"/>
      <c r="C52" s="44"/>
      <c r="D52" s="28"/>
      <c r="E52" s="12"/>
      <c r="F52" s="12"/>
      <c r="G52" s="12"/>
      <c r="H52" s="12"/>
      <c r="I52" s="12"/>
      <c r="J52" s="93" t="s">
        <v>29</v>
      </c>
      <c r="K52" s="79" t="s">
        <v>26</v>
      </c>
      <c r="L52" s="82">
        <f>VLOOKUP(J52,Points!$B$2:$C$13,2,FALSE)</f>
        <v>10</v>
      </c>
      <c r="M52" s="12"/>
      <c r="N52" s="93" t="s">
        <v>29</v>
      </c>
      <c r="O52" s="79" t="s">
        <v>35</v>
      </c>
      <c r="P52" s="82">
        <f>VLOOKUP(N52,Points!$B$2:$C$13,2,FALSE)</f>
        <v>10</v>
      </c>
    </row>
    <row r="53" spans="2:16">
      <c r="B53" s="28"/>
      <c r="C53" s="44"/>
      <c r="D53" s="28"/>
      <c r="E53" s="12"/>
      <c r="F53" s="12"/>
      <c r="G53" s="12"/>
      <c r="H53" s="12"/>
      <c r="I53" s="12"/>
      <c r="J53" s="93" t="s">
        <v>33</v>
      </c>
      <c r="K53" s="79" t="s">
        <v>31</v>
      </c>
      <c r="L53" s="82">
        <f>VLOOKUP(J53,Points!$B$2:$C$13,2,FALSE)</f>
        <v>9</v>
      </c>
      <c r="M53" s="12"/>
      <c r="N53" s="93" t="s">
        <v>33</v>
      </c>
      <c r="O53" s="79" t="s">
        <v>41</v>
      </c>
      <c r="P53" s="82">
        <f>VLOOKUP(N53,Points!$B$2:$C$13,2,FALSE)</f>
        <v>9</v>
      </c>
    </row>
    <row r="54" spans="2:16">
      <c r="B54" s="28"/>
      <c r="C54" s="44"/>
      <c r="D54" s="28"/>
      <c r="E54" s="12"/>
      <c r="F54" s="12"/>
      <c r="G54" s="12"/>
      <c r="H54" s="12"/>
      <c r="I54" s="12"/>
      <c r="J54" s="93" t="s">
        <v>34</v>
      </c>
      <c r="K54" s="79" t="s">
        <v>35</v>
      </c>
      <c r="L54" s="82">
        <f>VLOOKUP(J54,Points!$B$2:$C$13,2,FALSE)</f>
        <v>8</v>
      </c>
      <c r="M54" s="12"/>
      <c r="N54" s="93" t="s">
        <v>34</v>
      </c>
      <c r="O54" s="79" t="s">
        <v>31</v>
      </c>
      <c r="P54" s="82">
        <f>VLOOKUP(N54,Points!$B$2:$C$13,2,FALSE)</f>
        <v>8</v>
      </c>
    </row>
    <row r="55" spans="2:16">
      <c r="B55" s="28"/>
      <c r="C55" s="44"/>
      <c r="D55" s="28"/>
      <c r="E55" s="12"/>
      <c r="F55" s="12"/>
      <c r="G55" s="12"/>
      <c r="H55" s="12"/>
      <c r="I55" s="12"/>
      <c r="J55" s="93" t="s">
        <v>36</v>
      </c>
      <c r="K55" s="79" t="s">
        <v>41</v>
      </c>
      <c r="L55" s="82">
        <f>VLOOKUP(J55,Points!$B$2:$C$13,2,FALSE)</f>
        <v>7</v>
      </c>
      <c r="M55" s="12"/>
      <c r="N55" s="93" t="s">
        <v>36</v>
      </c>
      <c r="O55" s="79" t="s">
        <v>30</v>
      </c>
      <c r="P55" s="82">
        <f>VLOOKUP(N55,Points!$B$2:$C$13,2,FALSE)</f>
        <v>7</v>
      </c>
    </row>
    <row r="56" spans="2:16">
      <c r="B56" s="28"/>
      <c r="C56" s="44"/>
      <c r="D56" s="28"/>
      <c r="E56" s="12"/>
      <c r="F56" s="12"/>
      <c r="G56" s="12"/>
      <c r="H56" s="12"/>
      <c r="I56" s="12"/>
      <c r="J56" s="93" t="s">
        <v>39</v>
      </c>
      <c r="K56" s="79" t="s">
        <v>22</v>
      </c>
      <c r="L56" s="82">
        <f>VLOOKUP(J56,Points!$B$2:$C$13,2,FALSE)</f>
        <v>6</v>
      </c>
      <c r="M56" s="12"/>
      <c r="N56" s="93" t="s">
        <v>39</v>
      </c>
      <c r="O56" s="79" t="s">
        <v>26</v>
      </c>
      <c r="P56" s="82">
        <f>VLOOKUP(N56,Points!$B$2:$C$13,2,FALSE)</f>
        <v>6</v>
      </c>
    </row>
    <row r="57" spans="2:16">
      <c r="B57" s="28"/>
      <c r="C57" s="44"/>
      <c r="D57" s="28"/>
      <c r="E57" s="12"/>
      <c r="F57" s="12"/>
      <c r="G57" s="12"/>
      <c r="H57" s="12"/>
      <c r="I57" s="12"/>
      <c r="J57" s="93" t="s">
        <v>40</v>
      </c>
      <c r="K57" s="79" t="s">
        <v>20</v>
      </c>
      <c r="L57" s="82">
        <f>VLOOKUP(J57,Points!$B$2:$C$13,2,FALSE)</f>
        <v>5</v>
      </c>
      <c r="M57" s="12"/>
      <c r="N57" s="93" t="s">
        <v>40</v>
      </c>
      <c r="O57" s="79" t="s">
        <v>25</v>
      </c>
      <c r="P57" s="82">
        <f>VLOOKUP(N57,Points!$B$2:$C$13,2,FALSE)</f>
        <v>5</v>
      </c>
    </row>
    <row r="58" spans="2:16">
      <c r="B58" s="28"/>
      <c r="C58" s="44"/>
      <c r="D58" s="28"/>
      <c r="E58" s="12"/>
      <c r="F58" s="12"/>
      <c r="G58" s="12"/>
      <c r="H58" s="12"/>
      <c r="I58" s="12"/>
      <c r="J58" s="93" t="s">
        <v>42</v>
      </c>
      <c r="K58" s="79" t="s">
        <v>37</v>
      </c>
      <c r="L58" s="82">
        <f>VLOOKUP(J58,Points!$B$2:$C$13,2,FALSE)</f>
        <v>4</v>
      </c>
      <c r="M58" s="12"/>
      <c r="N58" s="93" t="s">
        <v>42</v>
      </c>
      <c r="O58" s="79" t="s">
        <v>38</v>
      </c>
      <c r="P58" s="82">
        <f>VLOOKUP(N58,Points!$B$2:$C$13,2,FALSE)</f>
        <v>4</v>
      </c>
    </row>
    <row r="59" spans="2:16">
      <c r="B59" s="28"/>
      <c r="C59" s="44"/>
      <c r="D59" s="28"/>
      <c r="E59" s="12"/>
      <c r="F59" s="12"/>
      <c r="G59" s="12"/>
      <c r="H59" s="12"/>
      <c r="I59" s="12"/>
      <c r="J59" s="93" t="s">
        <v>43</v>
      </c>
      <c r="K59" s="79" t="s">
        <v>30</v>
      </c>
      <c r="L59" s="82">
        <f>VLOOKUP(J59,Points!$B$2:$C$13,2,FALSE)</f>
        <v>3</v>
      </c>
      <c r="M59" s="12"/>
      <c r="N59" s="93" t="s">
        <v>43</v>
      </c>
      <c r="O59" s="79" t="s">
        <v>21</v>
      </c>
      <c r="P59" s="82">
        <f>VLOOKUP(N59,Points!$B$2:$C$13,2,FALSE)</f>
        <v>3</v>
      </c>
    </row>
    <row r="60" spans="2:16">
      <c r="B60" s="28"/>
      <c r="C60" s="44"/>
      <c r="D60" s="28"/>
      <c r="E60" s="12"/>
      <c r="F60" s="12"/>
      <c r="G60" s="12"/>
      <c r="H60" s="12"/>
      <c r="I60" s="12"/>
      <c r="J60" s="93" t="s">
        <v>44</v>
      </c>
      <c r="K60" s="79" t="s">
        <v>21</v>
      </c>
      <c r="L60" s="82">
        <f>VLOOKUP(J60,Points!$B$2:$C$13,2,FALSE)</f>
        <v>2</v>
      </c>
      <c r="M60" s="12"/>
      <c r="N60" s="93" t="s">
        <v>44</v>
      </c>
      <c r="O60" s="79"/>
      <c r="P60" s="82">
        <f>VLOOKUP(N60,Points!$B$2:$C$13,2,FALSE)</f>
        <v>2</v>
      </c>
    </row>
    <row r="61" spans="2:16">
      <c r="B61" s="28"/>
      <c r="C61" s="44"/>
      <c r="D61" s="28"/>
      <c r="E61" s="12"/>
      <c r="F61" s="12"/>
      <c r="G61" s="12"/>
      <c r="H61" s="12"/>
      <c r="I61" s="12"/>
      <c r="J61" s="94" t="s">
        <v>45</v>
      </c>
      <c r="K61" s="103" t="s">
        <v>38</v>
      </c>
      <c r="L61" s="97">
        <f>VLOOKUP(J61,Points!$B$2:$C$13,2,FALSE)</f>
        <v>1</v>
      </c>
      <c r="M61" s="12"/>
      <c r="N61" s="94" t="s">
        <v>45</v>
      </c>
      <c r="O61" s="103"/>
      <c r="P61" s="97">
        <f>VLOOKUP(N61,Points!$B$2:$C$13,2,FALSE)</f>
        <v>1</v>
      </c>
    </row>
    <row r="62" spans="2:16">
      <c r="B62" s="28"/>
      <c r="C62" s="44"/>
      <c r="D62" s="28"/>
      <c r="E62" s="12"/>
      <c r="F62" s="12"/>
      <c r="G62" s="12"/>
      <c r="H62" s="12"/>
      <c r="I62" s="12"/>
      <c r="J62" s="31"/>
      <c r="K62" s="102"/>
      <c r="L62" s="31"/>
      <c r="M62" s="12"/>
      <c r="N62" s="31"/>
      <c r="O62" s="102"/>
      <c r="P62" s="31"/>
    </row>
    <row r="63" spans="2:16" ht="18">
      <c r="B63" s="28"/>
      <c r="C63" s="44"/>
      <c r="D63" s="28"/>
      <c r="E63" s="12"/>
      <c r="F63" s="12"/>
      <c r="G63" s="12"/>
      <c r="H63" s="12"/>
      <c r="I63" s="12"/>
      <c r="J63" s="124" t="s">
        <v>52</v>
      </c>
      <c r="K63" s="125"/>
      <c r="L63" s="126"/>
      <c r="M63" s="12"/>
      <c r="N63" s="124" t="s">
        <v>52</v>
      </c>
      <c r="O63" s="125"/>
      <c r="P63" s="126"/>
    </row>
    <row r="64" spans="2:16">
      <c r="B64" s="28"/>
      <c r="C64" s="44"/>
      <c r="D64" s="28"/>
      <c r="E64" s="12"/>
      <c r="F64" s="12"/>
      <c r="G64" s="12"/>
      <c r="H64" s="12"/>
      <c r="I64" s="12"/>
      <c r="J64" s="76"/>
      <c r="K64" s="77" t="s">
        <v>16</v>
      </c>
      <c r="L64" s="78" t="s">
        <v>17</v>
      </c>
      <c r="M64" s="12"/>
      <c r="N64" s="98"/>
      <c r="O64" s="99" t="s">
        <v>16</v>
      </c>
      <c r="P64" s="100" t="s">
        <v>17</v>
      </c>
    </row>
    <row r="65" spans="2:16">
      <c r="B65" s="28"/>
      <c r="C65" s="44"/>
      <c r="D65" s="28"/>
      <c r="E65" s="12"/>
      <c r="F65" s="12"/>
      <c r="G65" s="12"/>
      <c r="H65" s="12"/>
      <c r="I65" s="12"/>
      <c r="J65" s="92" t="s">
        <v>19</v>
      </c>
      <c r="K65" s="101" t="s">
        <v>20</v>
      </c>
      <c r="L65" s="81">
        <f>VLOOKUP(J65,Points!$B$2:$C$13,2,FALSE)</f>
        <v>12</v>
      </c>
      <c r="M65" s="12"/>
      <c r="N65" s="92" t="s">
        <v>19</v>
      </c>
      <c r="O65" s="101" t="s">
        <v>30</v>
      </c>
      <c r="P65" s="81">
        <f>VLOOKUP(N65,Points!$B$2:$C$13,2,FALSE)</f>
        <v>12</v>
      </c>
    </row>
    <row r="66" spans="2:16">
      <c r="B66" s="28"/>
      <c r="C66" s="44"/>
      <c r="D66" s="28"/>
      <c r="E66" s="12"/>
      <c r="F66" s="12"/>
      <c r="G66" s="12"/>
      <c r="H66" s="12"/>
      <c r="I66" s="12"/>
      <c r="J66" s="93" t="s">
        <v>24</v>
      </c>
      <c r="K66" s="102" t="s">
        <v>31</v>
      </c>
      <c r="L66" s="82">
        <f>VLOOKUP(J66,Points!$B$2:$C$13,2,FALSE)</f>
        <v>11</v>
      </c>
      <c r="M66" s="12"/>
      <c r="N66" s="93" t="s">
        <v>24</v>
      </c>
      <c r="O66" s="102" t="s">
        <v>31</v>
      </c>
      <c r="P66" s="82">
        <f>VLOOKUP(N66,Points!$B$2:$C$13,2,FALSE)</f>
        <v>11</v>
      </c>
    </row>
    <row r="67" spans="2:16">
      <c r="B67" s="12"/>
      <c r="C67" s="55"/>
      <c r="D67" s="28"/>
      <c r="E67" s="12"/>
      <c r="F67" s="12"/>
      <c r="G67" s="12"/>
      <c r="H67" s="12"/>
      <c r="I67" s="12"/>
      <c r="J67" s="93" t="s">
        <v>29</v>
      </c>
      <c r="K67" s="79" t="s">
        <v>38</v>
      </c>
      <c r="L67" s="82">
        <f>VLOOKUP(J67,Points!$B$2:$C$13,2,FALSE)</f>
        <v>10</v>
      </c>
      <c r="M67" s="12"/>
      <c r="N67" s="93" t="s">
        <v>29</v>
      </c>
      <c r="O67" s="79" t="s">
        <v>27</v>
      </c>
      <c r="P67" s="82">
        <f>VLOOKUP(N67,Points!$B$2:$C$13,2,FALSE)</f>
        <v>10</v>
      </c>
    </row>
    <row r="68" spans="2:16">
      <c r="B68" s="12"/>
      <c r="C68" s="55"/>
      <c r="D68" s="28"/>
      <c r="E68" s="12"/>
      <c r="F68" s="12"/>
      <c r="G68" s="12"/>
      <c r="H68" s="12"/>
      <c r="I68" s="12"/>
      <c r="J68" s="93" t="s">
        <v>33</v>
      </c>
      <c r="K68" s="79" t="s">
        <v>21</v>
      </c>
      <c r="L68" s="82">
        <f>VLOOKUP(J68,Points!$B$2:$C$13,2,FALSE)</f>
        <v>9</v>
      </c>
      <c r="M68" s="12"/>
      <c r="N68" s="93" t="s">
        <v>33</v>
      </c>
      <c r="O68" s="79" t="s">
        <v>21</v>
      </c>
      <c r="P68" s="82">
        <f>VLOOKUP(N68,Points!$B$2:$C$13,2,FALSE)</f>
        <v>9</v>
      </c>
    </row>
    <row r="69" spans="2:16">
      <c r="B69" s="12"/>
      <c r="C69" s="55"/>
      <c r="D69" s="28"/>
      <c r="E69" s="12"/>
      <c r="F69" s="12"/>
      <c r="G69" s="12"/>
      <c r="H69" s="12"/>
      <c r="I69" s="12"/>
      <c r="J69" s="93" t="s">
        <v>34</v>
      </c>
      <c r="K69" s="79" t="s">
        <v>25</v>
      </c>
      <c r="L69" s="82">
        <f>VLOOKUP(J69,Points!$B$2:$C$13,2,FALSE)</f>
        <v>8</v>
      </c>
      <c r="M69" s="12"/>
      <c r="N69" s="93" t="s">
        <v>34</v>
      </c>
      <c r="O69" s="79" t="s">
        <v>26</v>
      </c>
      <c r="P69" s="82">
        <f>VLOOKUP(N69,Points!$B$2:$C$13,2,FALSE)</f>
        <v>8</v>
      </c>
    </row>
    <row r="70" spans="2:16">
      <c r="B70" s="12"/>
      <c r="C70" s="55"/>
      <c r="D70" s="28"/>
      <c r="E70" s="12"/>
      <c r="F70" s="12"/>
      <c r="G70" s="12"/>
      <c r="H70" s="12"/>
      <c r="I70" s="12"/>
      <c r="J70" s="93" t="s">
        <v>36</v>
      </c>
      <c r="K70" s="79" t="s">
        <v>26</v>
      </c>
      <c r="L70" s="82">
        <f>VLOOKUP(J70,Points!$B$2:$C$13,2,FALSE)</f>
        <v>7</v>
      </c>
      <c r="M70" s="12"/>
      <c r="N70" s="93" t="s">
        <v>36</v>
      </c>
      <c r="O70" s="79" t="s">
        <v>20</v>
      </c>
      <c r="P70" s="82">
        <f>VLOOKUP(N70,Points!$B$2:$C$13,2,FALSE)</f>
        <v>7</v>
      </c>
    </row>
    <row r="71" spans="2:16">
      <c r="B71" s="12"/>
      <c r="C71" s="55"/>
      <c r="D71" s="28"/>
      <c r="E71" s="12"/>
      <c r="F71" s="12"/>
      <c r="G71" s="12"/>
      <c r="H71" s="12"/>
      <c r="I71" s="12"/>
      <c r="J71" s="93" t="s">
        <v>39</v>
      </c>
      <c r="K71" s="79" t="s">
        <v>27</v>
      </c>
      <c r="L71" s="82">
        <f>VLOOKUP(J71,Points!$B$2:$C$13,2,FALSE)</f>
        <v>6</v>
      </c>
      <c r="M71" s="12"/>
      <c r="N71" s="93" t="s">
        <v>39</v>
      </c>
      <c r="O71" s="79" t="s">
        <v>35</v>
      </c>
      <c r="P71" s="82">
        <f>VLOOKUP(N71,Points!$B$2:$C$13,2,FALSE)</f>
        <v>6</v>
      </c>
    </row>
    <row r="72" spans="2:16">
      <c r="B72" s="12"/>
      <c r="C72" s="55"/>
      <c r="D72" s="28"/>
      <c r="E72" s="12"/>
      <c r="F72" s="12"/>
      <c r="G72" s="12"/>
      <c r="H72" s="12"/>
      <c r="I72" s="12"/>
      <c r="J72" s="93" t="s">
        <v>40</v>
      </c>
      <c r="K72" s="79" t="s">
        <v>35</v>
      </c>
      <c r="L72" s="82">
        <f>VLOOKUP(J72,Points!$B$2:$C$13,2,FALSE)</f>
        <v>5</v>
      </c>
      <c r="M72" s="12"/>
      <c r="N72" s="93" t="s">
        <v>40</v>
      </c>
      <c r="O72" s="79" t="s">
        <v>25</v>
      </c>
      <c r="P72" s="82">
        <f>VLOOKUP(N72,Points!$B$2:$C$13,2,FALSE)</f>
        <v>5</v>
      </c>
    </row>
    <row r="73" spans="2:16">
      <c r="B73" s="12"/>
      <c r="C73" s="55"/>
      <c r="D73" s="28"/>
      <c r="E73" s="12"/>
      <c r="F73" s="12"/>
      <c r="G73" s="12"/>
      <c r="H73" s="12"/>
      <c r="I73" s="12"/>
      <c r="J73" s="93" t="s">
        <v>42</v>
      </c>
      <c r="K73" s="79" t="s">
        <v>41</v>
      </c>
      <c r="L73" s="82">
        <f>VLOOKUP(J73,Points!$B$2:$C$13,2,FALSE)</f>
        <v>4</v>
      </c>
      <c r="M73" s="12"/>
      <c r="N73" s="93" t="s">
        <v>42</v>
      </c>
      <c r="O73" s="79" t="s">
        <v>37</v>
      </c>
      <c r="P73" s="82">
        <f>VLOOKUP(N73,Points!$B$2:$C$13,2,FALSE)</f>
        <v>4</v>
      </c>
    </row>
    <row r="74" spans="2:16">
      <c r="B74" s="12"/>
      <c r="C74" s="55"/>
      <c r="D74" s="28"/>
      <c r="E74" s="12"/>
      <c r="F74" s="12"/>
      <c r="G74" s="12"/>
      <c r="H74" s="12"/>
      <c r="I74" s="12"/>
      <c r="J74" s="93" t="s">
        <v>43</v>
      </c>
      <c r="K74" s="79" t="s">
        <v>37</v>
      </c>
      <c r="L74" s="82">
        <f>VLOOKUP(J74,Points!$B$2:$C$13,2,FALSE)</f>
        <v>3</v>
      </c>
      <c r="M74" s="12"/>
      <c r="N74" s="93" t="s">
        <v>43</v>
      </c>
      <c r="O74" s="79" t="s">
        <v>22</v>
      </c>
      <c r="P74" s="82">
        <f>VLOOKUP(N74,Points!$B$2:$C$13,2,FALSE)</f>
        <v>3</v>
      </c>
    </row>
    <row r="75" spans="2:16">
      <c r="B75" s="12"/>
      <c r="C75" s="55"/>
      <c r="D75" s="28"/>
      <c r="E75" s="12"/>
      <c r="F75" s="12"/>
      <c r="G75" s="12"/>
      <c r="H75" s="12"/>
      <c r="I75" s="12"/>
      <c r="J75" s="93" t="s">
        <v>44</v>
      </c>
      <c r="K75" s="79" t="s">
        <v>22</v>
      </c>
      <c r="L75" s="82">
        <f>VLOOKUP(J75,Points!$B$2:$C$13,2,FALSE)</f>
        <v>2</v>
      </c>
      <c r="M75" s="12"/>
      <c r="N75" s="93" t="s">
        <v>44</v>
      </c>
      <c r="O75" s="79" t="s">
        <v>38</v>
      </c>
      <c r="P75" s="82">
        <f>VLOOKUP(N75,Points!$B$2:$C$13,2,FALSE)</f>
        <v>2</v>
      </c>
    </row>
    <row r="76" spans="2:16">
      <c r="B76" s="12"/>
      <c r="C76" s="55"/>
      <c r="D76" s="28"/>
      <c r="E76" s="12"/>
      <c r="F76" s="12"/>
      <c r="G76" s="12"/>
      <c r="H76" s="12"/>
      <c r="I76" s="12"/>
      <c r="J76" s="94" t="s">
        <v>45</v>
      </c>
      <c r="K76" s="103" t="s">
        <v>30</v>
      </c>
      <c r="L76" s="84">
        <f>VLOOKUP(J76,Points!$B$2:$C$13,2,FALSE)</f>
        <v>1</v>
      </c>
      <c r="M76" s="12"/>
      <c r="N76" s="94" t="s">
        <v>45</v>
      </c>
      <c r="O76" s="103" t="s">
        <v>41</v>
      </c>
      <c r="P76" s="84">
        <f>VLOOKUP(N76,Points!$B$2:$C$13,2,FALSE)</f>
        <v>1</v>
      </c>
    </row>
    <row r="77" spans="2:16">
      <c r="B77" s="12"/>
      <c r="C77" s="55"/>
      <c r="D77" s="28"/>
      <c r="E77" s="12"/>
      <c r="F77" s="12"/>
      <c r="G77" s="12"/>
      <c r="H77" s="12"/>
      <c r="I77" s="12"/>
      <c r="J77" s="28"/>
      <c r="K77" s="44"/>
      <c r="L77" s="28"/>
      <c r="M77" s="12"/>
      <c r="N77" s="28"/>
      <c r="O77" s="44"/>
      <c r="P77" s="28"/>
    </row>
    <row r="78" spans="2:16" ht="18">
      <c r="B78" s="12"/>
      <c r="C78" s="55"/>
      <c r="D78" s="28"/>
      <c r="E78" s="12"/>
      <c r="F78" s="12"/>
      <c r="G78" s="12"/>
      <c r="H78" s="12"/>
      <c r="I78" s="12"/>
      <c r="J78" s="124" t="s">
        <v>53</v>
      </c>
      <c r="K78" s="125"/>
      <c r="L78" s="126"/>
      <c r="M78" s="12"/>
      <c r="N78" s="124" t="s">
        <v>53</v>
      </c>
      <c r="O78" s="125"/>
      <c r="P78" s="126"/>
    </row>
    <row r="79" spans="2:16">
      <c r="B79" s="12"/>
      <c r="C79" s="55"/>
      <c r="D79" s="28"/>
      <c r="E79" s="12"/>
      <c r="F79" s="12"/>
      <c r="G79" s="12"/>
      <c r="H79" s="12"/>
      <c r="I79" s="12"/>
      <c r="J79" s="76"/>
      <c r="K79" s="77" t="s">
        <v>16</v>
      </c>
      <c r="L79" s="78" t="s">
        <v>17</v>
      </c>
      <c r="M79" s="12"/>
      <c r="N79" s="98"/>
      <c r="O79" s="99" t="s">
        <v>16</v>
      </c>
      <c r="P79" s="100" t="s">
        <v>17</v>
      </c>
    </row>
    <row r="80" spans="2:16">
      <c r="B80" s="12"/>
      <c r="C80" s="55"/>
      <c r="D80" s="28"/>
      <c r="E80" s="12"/>
      <c r="F80" s="12"/>
      <c r="G80" s="12"/>
      <c r="H80" s="12"/>
      <c r="I80" s="12"/>
      <c r="J80" s="92" t="s">
        <v>19</v>
      </c>
      <c r="K80" s="80" t="s">
        <v>26</v>
      </c>
      <c r="L80" s="81">
        <f>VLOOKUP(J80,Points!$B$2:$C$13,2,FALSE)</f>
        <v>12</v>
      </c>
      <c r="M80" s="12"/>
      <c r="N80" s="92" t="s">
        <v>19</v>
      </c>
      <c r="O80" s="80" t="s">
        <v>22</v>
      </c>
      <c r="P80" s="81">
        <f>VLOOKUP(N80,Points!$B$2:$C$13,2,FALSE)</f>
        <v>12</v>
      </c>
    </row>
    <row r="81" spans="2:16">
      <c r="B81" s="12"/>
      <c r="C81" s="55"/>
      <c r="D81" s="28"/>
      <c r="E81" s="12"/>
      <c r="F81" s="12"/>
      <c r="G81" s="12"/>
      <c r="H81" s="12"/>
      <c r="I81" s="12"/>
      <c r="J81" s="93" t="s">
        <v>24</v>
      </c>
      <c r="K81" s="79" t="s">
        <v>25</v>
      </c>
      <c r="L81" s="82">
        <f>VLOOKUP(J81,Points!$B$2:$C$13,2,FALSE)</f>
        <v>11</v>
      </c>
      <c r="M81" s="12"/>
      <c r="N81" s="93" t="s">
        <v>24</v>
      </c>
      <c r="O81" s="79" t="s">
        <v>35</v>
      </c>
      <c r="P81" s="82">
        <f>VLOOKUP(N81,Points!$B$2:$C$13,2,FALSE)</f>
        <v>11</v>
      </c>
    </row>
    <row r="82" spans="2:16">
      <c r="B82" s="12"/>
      <c r="C82" s="55"/>
      <c r="D82" s="28"/>
      <c r="E82" s="12"/>
      <c r="F82" s="12"/>
      <c r="G82" s="12"/>
      <c r="H82" s="12"/>
      <c r="I82" s="12"/>
      <c r="J82" s="93" t="s">
        <v>29</v>
      </c>
      <c r="K82" s="79" t="s">
        <v>31</v>
      </c>
      <c r="L82" s="82">
        <f>VLOOKUP(J82,Points!$B$2:$C$13,2,FALSE)</f>
        <v>10</v>
      </c>
      <c r="M82" s="12"/>
      <c r="N82" s="93" t="s">
        <v>29</v>
      </c>
      <c r="O82" s="79" t="s">
        <v>26</v>
      </c>
      <c r="P82" s="82">
        <f>VLOOKUP(N82,Points!$B$2:$C$13,2,FALSE)</f>
        <v>10</v>
      </c>
    </row>
    <row r="83" spans="2:16">
      <c r="B83" s="12"/>
      <c r="C83" s="55"/>
      <c r="D83" s="28"/>
      <c r="E83" s="12"/>
      <c r="F83" s="12"/>
      <c r="G83" s="12"/>
      <c r="H83" s="12"/>
      <c r="I83" s="12"/>
      <c r="J83" s="93" t="s">
        <v>33</v>
      </c>
      <c r="K83" s="79" t="s">
        <v>20</v>
      </c>
      <c r="L83" s="82">
        <f>VLOOKUP(J83,Points!$B$2:$C$13,2,FALSE)</f>
        <v>9</v>
      </c>
      <c r="M83" s="12"/>
      <c r="N83" s="93" t="s">
        <v>33</v>
      </c>
      <c r="O83" s="79" t="s">
        <v>30</v>
      </c>
      <c r="P83" s="82">
        <f>VLOOKUP(N83,Points!$B$2:$C$13,2,FALSE)</f>
        <v>9</v>
      </c>
    </row>
    <row r="84" spans="2:16">
      <c r="B84" s="12"/>
      <c r="C84" s="55"/>
      <c r="D84" s="28"/>
      <c r="E84" s="12"/>
      <c r="F84" s="12"/>
      <c r="G84" s="12"/>
      <c r="H84" s="12"/>
      <c r="I84" s="12"/>
      <c r="J84" s="93" t="s">
        <v>34</v>
      </c>
      <c r="K84" s="79" t="s">
        <v>22</v>
      </c>
      <c r="L84" s="82">
        <f>VLOOKUP(J84,Points!$B$2:$C$13,2,FALSE)</f>
        <v>8</v>
      </c>
      <c r="M84" s="12"/>
      <c r="N84" s="93" t="s">
        <v>34</v>
      </c>
      <c r="O84" s="79" t="s">
        <v>27</v>
      </c>
      <c r="P84" s="82">
        <f>VLOOKUP(N84,Points!$B$2:$C$13,2,FALSE)</f>
        <v>8</v>
      </c>
    </row>
    <row r="85" spans="2:16">
      <c r="B85" s="12"/>
      <c r="C85" s="55"/>
      <c r="D85" s="28"/>
      <c r="E85" s="12"/>
      <c r="F85" s="12"/>
      <c r="G85" s="12"/>
      <c r="H85" s="12"/>
      <c r="I85" s="12"/>
      <c r="J85" s="93" t="s">
        <v>36</v>
      </c>
      <c r="K85" s="79" t="s">
        <v>37</v>
      </c>
      <c r="L85" s="82">
        <f>VLOOKUP(J85,Points!$B$2:$C$13,2,FALSE)</f>
        <v>7</v>
      </c>
      <c r="M85" s="12"/>
      <c r="N85" s="93" t="s">
        <v>36</v>
      </c>
      <c r="O85" s="79" t="s">
        <v>41</v>
      </c>
      <c r="P85" s="82">
        <f>VLOOKUP(N85,Points!$B$2:$C$13,2,FALSE)</f>
        <v>7</v>
      </c>
    </row>
    <row r="86" spans="2:16">
      <c r="B86" s="12"/>
      <c r="C86" s="55"/>
      <c r="D86" s="28"/>
      <c r="E86" s="12"/>
      <c r="F86" s="12"/>
      <c r="G86" s="12"/>
      <c r="H86" s="12"/>
      <c r="I86" s="12"/>
      <c r="J86" s="93" t="s">
        <v>39</v>
      </c>
      <c r="K86" s="79" t="s">
        <v>30</v>
      </c>
      <c r="L86" s="82">
        <f>VLOOKUP(J86,Points!$B$2:$C$13,2,FALSE)</f>
        <v>6</v>
      </c>
      <c r="M86" s="12"/>
      <c r="N86" s="93" t="s">
        <v>39</v>
      </c>
      <c r="O86" s="79" t="s">
        <v>21</v>
      </c>
      <c r="P86" s="82">
        <f>VLOOKUP(N86,Points!$B$2:$C$13,2,FALSE)</f>
        <v>6</v>
      </c>
    </row>
    <row r="87" spans="2:16">
      <c r="B87" s="12"/>
      <c r="C87" s="55"/>
      <c r="D87" s="28"/>
      <c r="E87" s="12"/>
      <c r="F87" s="12"/>
      <c r="G87" s="12"/>
      <c r="H87" s="12"/>
      <c r="I87" s="12"/>
      <c r="J87" s="93" t="s">
        <v>40</v>
      </c>
      <c r="K87" s="79" t="s">
        <v>38</v>
      </c>
      <c r="L87" s="82">
        <f>VLOOKUP(J87,Points!$B$2:$C$13,2,FALSE)</f>
        <v>5</v>
      </c>
      <c r="M87" s="12"/>
      <c r="N87" s="93" t="s">
        <v>40</v>
      </c>
      <c r="O87" s="79" t="s">
        <v>25</v>
      </c>
      <c r="P87" s="82">
        <f>VLOOKUP(N87,Points!$B$2:$C$13,2,FALSE)</f>
        <v>5</v>
      </c>
    </row>
    <row r="88" spans="2:16">
      <c r="B88" s="12"/>
      <c r="C88" s="55"/>
      <c r="D88" s="28"/>
      <c r="E88" s="12"/>
      <c r="F88" s="12"/>
      <c r="G88" s="12"/>
      <c r="H88" s="12"/>
      <c r="I88" s="12"/>
      <c r="J88" s="93" t="s">
        <v>42</v>
      </c>
      <c r="K88" s="79" t="s">
        <v>35</v>
      </c>
      <c r="L88" s="82">
        <f>VLOOKUP(J88,Points!$B$2:$C$13,2,FALSE)</f>
        <v>4</v>
      </c>
      <c r="M88" s="12"/>
      <c r="N88" s="93" t="s">
        <v>42</v>
      </c>
      <c r="O88" s="79" t="s">
        <v>20</v>
      </c>
      <c r="P88" s="82">
        <f>VLOOKUP(N88,Points!$B$2:$C$13,2,FALSE)</f>
        <v>4</v>
      </c>
    </row>
    <row r="89" spans="2:16">
      <c r="B89" s="12"/>
      <c r="C89" s="55"/>
      <c r="D89" s="28"/>
      <c r="E89" s="12"/>
      <c r="F89" s="12"/>
      <c r="G89" s="12"/>
      <c r="H89" s="12"/>
      <c r="I89" s="12"/>
      <c r="J89" s="93" t="s">
        <v>43</v>
      </c>
      <c r="K89" s="79" t="s">
        <v>41</v>
      </c>
      <c r="L89" s="82">
        <f>VLOOKUP(J89,Points!$B$2:$C$13,2,FALSE)</f>
        <v>3</v>
      </c>
      <c r="M89" s="12"/>
      <c r="N89" s="93" t="s">
        <v>43</v>
      </c>
      <c r="O89" s="79" t="s">
        <v>38</v>
      </c>
      <c r="P89" s="82">
        <f>VLOOKUP(N89,Points!$B$2:$C$13,2,FALSE)</f>
        <v>3</v>
      </c>
    </row>
    <row r="90" spans="2:16">
      <c r="B90" s="12"/>
      <c r="C90" s="55"/>
      <c r="D90" s="28"/>
      <c r="E90" s="12"/>
      <c r="F90" s="12"/>
      <c r="G90" s="12"/>
      <c r="H90" s="12"/>
      <c r="I90" s="12"/>
      <c r="J90" s="93" t="s">
        <v>44</v>
      </c>
      <c r="K90" s="79" t="s">
        <v>21</v>
      </c>
      <c r="L90" s="82">
        <f>VLOOKUP(J90,Points!$B$2:$C$13,2,FALSE)</f>
        <v>2</v>
      </c>
      <c r="M90" s="12"/>
      <c r="N90" s="93" t="s">
        <v>44</v>
      </c>
      <c r="O90" s="79" t="s">
        <v>31</v>
      </c>
      <c r="P90" s="82">
        <f>VLOOKUP(N90,Points!$B$2:$C$13,2,FALSE)</f>
        <v>2</v>
      </c>
    </row>
    <row r="91" spans="2:16">
      <c r="B91" s="12"/>
      <c r="C91" s="55"/>
      <c r="D91" s="28"/>
      <c r="E91" s="12"/>
      <c r="F91" s="12"/>
      <c r="G91" s="12"/>
      <c r="H91" s="12"/>
      <c r="I91" s="12"/>
      <c r="J91" s="94" t="s">
        <v>45</v>
      </c>
      <c r="K91" s="83"/>
      <c r="L91" s="84">
        <f>VLOOKUP(J91,Points!$B$2:$C$13,2,FALSE)</f>
        <v>1</v>
      </c>
      <c r="M91" s="12"/>
      <c r="N91" s="94" t="s">
        <v>45</v>
      </c>
      <c r="O91" s="83" t="s">
        <v>37</v>
      </c>
      <c r="P91" s="84">
        <f>VLOOKUP(N91,Points!$B$2:$C$13,2,FALSE)</f>
        <v>1</v>
      </c>
    </row>
    <row r="92" spans="2:16">
      <c r="B92" s="12"/>
      <c r="C92" s="55"/>
      <c r="D92" s="28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2:16" ht="18">
      <c r="B93" s="12"/>
      <c r="C93" s="55"/>
      <c r="D93" s="28"/>
      <c r="E93" s="12"/>
      <c r="F93" s="12"/>
      <c r="G93" s="12"/>
      <c r="H93" s="12"/>
      <c r="I93" s="12"/>
      <c r="J93" s="124" t="s">
        <v>54</v>
      </c>
      <c r="K93" s="125"/>
      <c r="L93" s="126"/>
      <c r="M93" s="12"/>
      <c r="N93" s="124" t="s">
        <v>54</v>
      </c>
      <c r="O93" s="125"/>
      <c r="P93" s="126"/>
    </row>
    <row r="94" spans="2:16">
      <c r="B94" s="12"/>
      <c r="C94" s="55"/>
      <c r="D94" s="28"/>
      <c r="E94" s="12"/>
      <c r="F94" s="12"/>
      <c r="G94" s="12"/>
      <c r="H94" s="12"/>
      <c r="I94" s="12"/>
      <c r="J94" s="76"/>
      <c r="K94" s="77" t="s">
        <v>16</v>
      </c>
      <c r="L94" s="78" t="s">
        <v>17</v>
      </c>
      <c r="M94" s="12"/>
      <c r="N94" s="98"/>
      <c r="O94" s="99" t="s">
        <v>16</v>
      </c>
      <c r="P94" s="100" t="s">
        <v>17</v>
      </c>
    </row>
    <row r="95" spans="2:16">
      <c r="B95" s="12"/>
      <c r="C95" s="55"/>
      <c r="D95" s="28"/>
      <c r="E95" s="12"/>
      <c r="F95" s="12"/>
      <c r="G95" s="12"/>
      <c r="H95" s="12"/>
      <c r="I95" s="12"/>
      <c r="J95" s="92" t="s">
        <v>19</v>
      </c>
      <c r="K95" s="101" t="s">
        <v>38</v>
      </c>
      <c r="L95" s="95">
        <f>VLOOKUP(J95,Points!$B$2:$C$13,2,FALSE)</f>
        <v>12</v>
      </c>
      <c r="M95" s="12"/>
      <c r="N95" s="92" t="s">
        <v>19</v>
      </c>
      <c r="O95" s="101" t="s">
        <v>37</v>
      </c>
      <c r="P95" s="95">
        <f>VLOOKUP(N95,Points!$B$2:$C$13,2,FALSE)</f>
        <v>12</v>
      </c>
    </row>
    <row r="96" spans="2:16">
      <c r="B96" s="12"/>
      <c r="C96" s="55"/>
      <c r="D96" s="28"/>
      <c r="E96" s="12"/>
      <c r="F96" s="12"/>
      <c r="G96" s="12"/>
      <c r="H96" s="12"/>
      <c r="I96" s="12"/>
      <c r="J96" s="93" t="s">
        <v>24</v>
      </c>
      <c r="K96" s="102" t="s">
        <v>41</v>
      </c>
      <c r="L96" s="96">
        <f>VLOOKUP(J96,Points!$B$2:$C$13,2,FALSE)</f>
        <v>11</v>
      </c>
      <c r="M96" s="12"/>
      <c r="N96" s="93" t="s">
        <v>24</v>
      </c>
      <c r="O96" s="102" t="s">
        <v>20</v>
      </c>
      <c r="P96" s="96">
        <f>VLOOKUP(N96,Points!$B$2:$C$13,2,FALSE)</f>
        <v>11</v>
      </c>
    </row>
    <row r="97" spans="10:16">
      <c r="J97" s="93" t="s">
        <v>29</v>
      </c>
      <c r="K97" s="79" t="s">
        <v>35</v>
      </c>
      <c r="L97" s="82">
        <f>VLOOKUP(J97,Points!$B$2:$C$13,2,FALSE)</f>
        <v>10</v>
      </c>
      <c r="M97" s="12"/>
      <c r="N97" s="93" t="s">
        <v>29</v>
      </c>
      <c r="O97" s="79" t="s">
        <v>35</v>
      </c>
      <c r="P97" s="82">
        <f>VLOOKUP(N97,Points!$B$2:$C$13,2,FALSE)</f>
        <v>10</v>
      </c>
    </row>
    <row r="98" spans="10:16">
      <c r="J98" s="93" t="s">
        <v>33</v>
      </c>
      <c r="K98" s="79" t="s">
        <v>26</v>
      </c>
      <c r="L98" s="82">
        <f>VLOOKUP(J98,Points!$B$2:$C$13,2,FALSE)</f>
        <v>9</v>
      </c>
      <c r="M98" s="12"/>
      <c r="N98" s="93" t="s">
        <v>33</v>
      </c>
      <c r="O98" s="79" t="s">
        <v>25</v>
      </c>
      <c r="P98" s="82">
        <f>VLOOKUP(N98,Points!$B$2:$C$13,2,FALSE)</f>
        <v>9</v>
      </c>
    </row>
    <row r="99" spans="10:16">
      <c r="J99" s="93" t="s">
        <v>34</v>
      </c>
      <c r="K99" s="79" t="s">
        <v>30</v>
      </c>
      <c r="L99" s="82">
        <f>VLOOKUP(J99,Points!$B$2:$C$13,2,FALSE)</f>
        <v>8</v>
      </c>
      <c r="M99" s="12"/>
      <c r="N99" s="93" t="s">
        <v>34</v>
      </c>
      <c r="O99" s="79" t="s">
        <v>41</v>
      </c>
      <c r="P99" s="82">
        <f>VLOOKUP(N99,Points!$B$2:$C$13,2,FALSE)</f>
        <v>8</v>
      </c>
    </row>
    <row r="100" spans="10:16">
      <c r="J100" s="93" t="s">
        <v>36</v>
      </c>
      <c r="K100" s="79" t="s">
        <v>31</v>
      </c>
      <c r="L100" s="82">
        <f>VLOOKUP(J100,Points!$B$2:$C$13,2,FALSE)</f>
        <v>7</v>
      </c>
      <c r="M100" s="12"/>
      <c r="N100" s="93" t="s">
        <v>36</v>
      </c>
      <c r="O100" s="79" t="s">
        <v>31</v>
      </c>
      <c r="P100" s="82">
        <f>VLOOKUP(N100,Points!$B$2:$C$13,2,FALSE)</f>
        <v>7</v>
      </c>
    </row>
    <row r="101" spans="10:16">
      <c r="J101" s="93" t="s">
        <v>39</v>
      </c>
      <c r="K101" s="79" t="s">
        <v>25</v>
      </c>
      <c r="L101" s="82">
        <f>VLOOKUP(J101,Points!$B$2:$C$13,2,FALSE)</f>
        <v>6</v>
      </c>
      <c r="M101" s="12"/>
      <c r="N101" s="93" t="s">
        <v>39</v>
      </c>
      <c r="O101" s="79" t="s">
        <v>30</v>
      </c>
      <c r="P101" s="82">
        <f>VLOOKUP(N101,Points!$B$2:$C$13,2,FALSE)</f>
        <v>6</v>
      </c>
    </row>
    <row r="102" spans="10:16">
      <c r="J102" s="93" t="s">
        <v>40</v>
      </c>
      <c r="K102" s="79" t="s">
        <v>27</v>
      </c>
      <c r="L102" s="82">
        <f>VLOOKUP(J102,Points!$B$2:$C$13,2,FALSE)</f>
        <v>5</v>
      </c>
      <c r="M102" s="12"/>
      <c r="N102" s="93" t="s">
        <v>40</v>
      </c>
      <c r="O102" s="79" t="s">
        <v>27</v>
      </c>
      <c r="P102" s="82">
        <f>VLOOKUP(N102,Points!$B$2:$C$13,2,FALSE)</f>
        <v>5</v>
      </c>
    </row>
    <row r="103" spans="10:16">
      <c r="J103" s="93" t="s">
        <v>42</v>
      </c>
      <c r="K103" s="79" t="s">
        <v>37</v>
      </c>
      <c r="L103" s="82">
        <f>VLOOKUP(J103,Points!$B$2:$C$13,2,FALSE)</f>
        <v>4</v>
      </c>
      <c r="M103" s="12"/>
      <c r="N103" s="93" t="s">
        <v>42</v>
      </c>
      <c r="O103" s="79" t="s">
        <v>22</v>
      </c>
      <c r="P103" s="82">
        <f>VLOOKUP(N103,Points!$B$2:$C$13,2,FALSE)</f>
        <v>4</v>
      </c>
    </row>
    <row r="104" spans="10:16">
      <c r="J104" s="93" t="s">
        <v>43</v>
      </c>
      <c r="K104" s="79" t="s">
        <v>22</v>
      </c>
      <c r="L104" s="82">
        <f>VLOOKUP(J104,Points!$B$2:$C$13,2,FALSE)</f>
        <v>3</v>
      </c>
      <c r="M104" s="12"/>
      <c r="N104" s="93" t="s">
        <v>43</v>
      </c>
      <c r="O104" s="79" t="s">
        <v>21</v>
      </c>
      <c r="P104" s="82">
        <f>VLOOKUP(N104,Points!$B$2:$C$13,2,FALSE)</f>
        <v>3</v>
      </c>
    </row>
    <row r="105" spans="10:16">
      <c r="J105" s="93" t="s">
        <v>44</v>
      </c>
      <c r="K105" s="79" t="s">
        <v>20</v>
      </c>
      <c r="L105" s="82">
        <f>VLOOKUP(J105,Points!$B$2:$C$13,2,FALSE)</f>
        <v>2</v>
      </c>
      <c r="M105" s="12"/>
      <c r="N105" s="93" t="s">
        <v>44</v>
      </c>
      <c r="O105" s="79" t="s">
        <v>26</v>
      </c>
      <c r="P105" s="82">
        <f>VLOOKUP(N105,Points!$B$2:$C$13,2,FALSE)</f>
        <v>2</v>
      </c>
    </row>
    <row r="106" spans="10:16">
      <c r="J106" s="94" t="s">
        <v>45</v>
      </c>
      <c r="K106" s="103" t="s">
        <v>21</v>
      </c>
      <c r="L106" s="97">
        <f>VLOOKUP(J106,Points!$B$2:$C$13,2,FALSE)</f>
        <v>1</v>
      </c>
      <c r="M106" s="12"/>
      <c r="N106" s="94" t="s">
        <v>45</v>
      </c>
      <c r="O106" s="103"/>
      <c r="P106" s="97">
        <f>VLOOKUP(N106,Points!$B$2:$C$13,2,FALSE)</f>
        <v>1</v>
      </c>
    </row>
    <row r="107" spans="10:16">
      <c r="J107"/>
      <c r="K107"/>
      <c r="L107"/>
      <c r="M107"/>
      <c r="N107"/>
      <c r="O107"/>
      <c r="P107"/>
    </row>
    <row r="108" spans="10:16" ht="18">
      <c r="J108" s="124" t="s">
        <v>55</v>
      </c>
      <c r="K108" s="125"/>
      <c r="L108" s="126"/>
      <c r="M108" s="12"/>
      <c r="N108" s="124" t="s">
        <v>55</v>
      </c>
      <c r="O108" s="125"/>
      <c r="P108" s="126"/>
    </row>
    <row r="109" spans="10:16">
      <c r="J109" s="76"/>
      <c r="K109" s="77" t="s">
        <v>16</v>
      </c>
      <c r="L109" s="78" t="s">
        <v>17</v>
      </c>
      <c r="M109" s="12"/>
      <c r="N109" s="98"/>
      <c r="O109" s="99" t="s">
        <v>16</v>
      </c>
      <c r="P109" s="100" t="s">
        <v>17</v>
      </c>
    </row>
    <row r="110" spans="10:16">
      <c r="J110" s="92" t="s">
        <v>19</v>
      </c>
      <c r="K110" s="80" t="s">
        <v>20</v>
      </c>
      <c r="L110" s="81">
        <f>VLOOKUP(J110,Points!$B$2:$C$13,2,FALSE)</f>
        <v>12</v>
      </c>
      <c r="M110" s="12"/>
      <c r="N110" s="92" t="s">
        <v>19</v>
      </c>
      <c r="O110" s="80" t="s">
        <v>22</v>
      </c>
      <c r="P110" s="81">
        <f>VLOOKUP(N110,Points!$B$2:$C$13,2,FALSE)</f>
        <v>12</v>
      </c>
    </row>
    <row r="111" spans="10:16">
      <c r="J111" s="93" t="s">
        <v>24</v>
      </c>
      <c r="K111" s="79" t="s">
        <v>30</v>
      </c>
      <c r="L111" s="82">
        <f>VLOOKUP(J111,Points!$B$2:$C$13,2,FALSE)</f>
        <v>11</v>
      </c>
      <c r="M111" s="12"/>
      <c r="N111" s="93" t="s">
        <v>24</v>
      </c>
      <c r="O111" s="79" t="s">
        <v>25</v>
      </c>
      <c r="P111" s="82">
        <f>VLOOKUP(N111,Points!$B$2:$C$13,2,FALSE)</f>
        <v>11</v>
      </c>
    </row>
    <row r="112" spans="10:16">
      <c r="J112" s="93" t="s">
        <v>29</v>
      </c>
      <c r="K112" s="79" t="s">
        <v>27</v>
      </c>
      <c r="L112" s="82">
        <f>VLOOKUP(J112,Points!$B$2:$C$13,2,FALSE)</f>
        <v>10</v>
      </c>
      <c r="M112" s="12"/>
      <c r="N112" s="93" t="s">
        <v>29</v>
      </c>
      <c r="O112" s="79" t="s">
        <v>27</v>
      </c>
      <c r="P112" s="82">
        <f>VLOOKUP(N112,Points!$B$2:$C$13,2,FALSE)</f>
        <v>10</v>
      </c>
    </row>
    <row r="113" spans="10:16">
      <c r="J113" s="93" t="s">
        <v>33</v>
      </c>
      <c r="K113" s="79" t="s">
        <v>31</v>
      </c>
      <c r="L113" s="82">
        <f>VLOOKUP(J113,Points!$B$2:$C$13,2,FALSE)</f>
        <v>9</v>
      </c>
      <c r="M113" s="12"/>
      <c r="N113" s="93" t="s">
        <v>33</v>
      </c>
      <c r="O113" s="79" t="s">
        <v>37</v>
      </c>
      <c r="P113" s="82">
        <f>VLOOKUP(N113,Points!$B$2:$C$13,2,FALSE)</f>
        <v>9</v>
      </c>
    </row>
    <row r="114" spans="10:16">
      <c r="J114" s="93" t="s">
        <v>34</v>
      </c>
      <c r="K114" s="79" t="s">
        <v>35</v>
      </c>
      <c r="L114" s="82">
        <f>VLOOKUP(J114,Points!$B$2:$C$13,2,FALSE)</f>
        <v>8</v>
      </c>
      <c r="M114" s="12"/>
      <c r="N114" s="93" t="s">
        <v>34</v>
      </c>
      <c r="O114" s="79" t="s">
        <v>30</v>
      </c>
      <c r="P114" s="82">
        <f>VLOOKUP(N114,Points!$B$2:$C$13,2,FALSE)</f>
        <v>8</v>
      </c>
    </row>
    <row r="115" spans="10:16">
      <c r="J115" s="93" t="s">
        <v>36</v>
      </c>
      <c r="K115" s="79" t="s">
        <v>25</v>
      </c>
      <c r="L115" s="82">
        <f>VLOOKUP(J115,Points!$B$2:$C$13,2,FALSE)</f>
        <v>7</v>
      </c>
      <c r="M115" s="12"/>
      <c r="N115" s="93" t="s">
        <v>36</v>
      </c>
      <c r="O115" s="79" t="s">
        <v>35</v>
      </c>
      <c r="P115" s="82">
        <f>VLOOKUP(N115,Points!$B$2:$C$13,2,FALSE)</f>
        <v>7</v>
      </c>
    </row>
    <row r="116" spans="10:16">
      <c r="J116" s="93" t="s">
        <v>39</v>
      </c>
      <c r="K116" s="79" t="s">
        <v>38</v>
      </c>
      <c r="L116" s="82">
        <f>VLOOKUP(J116,Points!$B$2:$C$13,2,FALSE)</f>
        <v>6</v>
      </c>
      <c r="M116" s="12"/>
      <c r="N116" s="93" t="s">
        <v>39</v>
      </c>
      <c r="O116" s="79" t="s">
        <v>20</v>
      </c>
      <c r="P116" s="82">
        <f>VLOOKUP(N116,Points!$B$2:$C$13,2,FALSE)</f>
        <v>6</v>
      </c>
    </row>
    <row r="117" spans="10:16">
      <c r="J117" s="93" t="s">
        <v>40</v>
      </c>
      <c r="K117" s="79" t="s">
        <v>26</v>
      </c>
      <c r="L117" s="82">
        <f>VLOOKUP(J117,Points!$B$2:$C$13,2,FALSE)</f>
        <v>5</v>
      </c>
      <c r="M117" s="12"/>
      <c r="N117" s="93" t="s">
        <v>40</v>
      </c>
      <c r="O117" s="79" t="s">
        <v>38</v>
      </c>
      <c r="P117" s="82">
        <f>VLOOKUP(N117,Points!$B$2:$C$13,2,FALSE)</f>
        <v>5</v>
      </c>
    </row>
    <row r="118" spans="10:16">
      <c r="J118" s="93" t="s">
        <v>42</v>
      </c>
      <c r="K118" s="79" t="s">
        <v>37</v>
      </c>
      <c r="L118" s="82">
        <f>VLOOKUP(J118,Points!$B$2:$C$13,2,FALSE)</f>
        <v>4</v>
      </c>
      <c r="M118" s="12"/>
      <c r="N118" s="93" t="s">
        <v>42</v>
      </c>
      <c r="O118" s="79" t="s">
        <v>31</v>
      </c>
      <c r="P118" s="82">
        <f>VLOOKUP(N118,Points!$B$2:$C$13,2,FALSE)</f>
        <v>4</v>
      </c>
    </row>
    <row r="119" spans="10:16">
      <c r="J119" s="93" t="s">
        <v>43</v>
      </c>
      <c r="K119" s="79"/>
      <c r="L119" s="82">
        <f>VLOOKUP(J119,Points!$B$2:$C$13,2,FALSE)</f>
        <v>3</v>
      </c>
      <c r="M119" s="12"/>
      <c r="N119" s="93" t="s">
        <v>43</v>
      </c>
      <c r="O119" s="79" t="s">
        <v>21</v>
      </c>
      <c r="P119" s="82">
        <f>VLOOKUP(N119,Points!$B$2:$C$13,2,FALSE)</f>
        <v>3</v>
      </c>
    </row>
    <row r="120" spans="10:16">
      <c r="J120" s="93" t="s">
        <v>44</v>
      </c>
      <c r="K120" s="79"/>
      <c r="L120" s="82">
        <f>VLOOKUP(J120,Points!$B$2:$C$13,2,FALSE)</f>
        <v>2</v>
      </c>
      <c r="M120" s="12"/>
      <c r="N120" s="93" t="s">
        <v>44</v>
      </c>
      <c r="O120" s="79" t="s">
        <v>26</v>
      </c>
      <c r="P120" s="82">
        <f>VLOOKUP(N120,Points!$B$2:$C$13,2,FALSE)</f>
        <v>2</v>
      </c>
    </row>
    <row r="121" spans="10:16">
      <c r="J121" s="94" t="s">
        <v>45</v>
      </c>
      <c r="K121" s="83"/>
      <c r="L121" s="84">
        <f>VLOOKUP(J121,Points!$B$2:$C$13,2,FALSE)</f>
        <v>1</v>
      </c>
      <c r="M121" s="12"/>
      <c r="N121" s="94" t="s">
        <v>45</v>
      </c>
      <c r="O121" s="83"/>
      <c r="P121" s="84">
        <f>VLOOKUP(N121,Points!$B$2:$C$13,2,FALSE)</f>
        <v>1</v>
      </c>
    </row>
  </sheetData>
  <mergeCells count="22">
    <mergeCell ref="J108:L108"/>
    <mergeCell ref="N108:P108"/>
    <mergeCell ref="N18:P18"/>
    <mergeCell ref="N3:P3"/>
    <mergeCell ref="J93:L93"/>
    <mergeCell ref="N93:P93"/>
    <mergeCell ref="N33:P33"/>
    <mergeCell ref="N48:P48"/>
    <mergeCell ref="N63:P63"/>
    <mergeCell ref="N78:P78"/>
    <mergeCell ref="J63:L63"/>
    <mergeCell ref="J78:L78"/>
    <mergeCell ref="J1:L1"/>
    <mergeCell ref="N1:P1"/>
    <mergeCell ref="B1:D1"/>
    <mergeCell ref="J48:L48"/>
    <mergeCell ref="J3:L3"/>
    <mergeCell ref="J18:L18"/>
    <mergeCell ref="J33:L33"/>
    <mergeCell ref="B3:D3"/>
    <mergeCell ref="B18:D18"/>
    <mergeCell ref="B33:D33"/>
  </mergeCells>
  <phoneticPr fontId="14" type="noConversion"/>
  <dataValidations count="2">
    <dataValidation type="list" allowBlank="1" showInputMessage="1" showErrorMessage="1" sqref="C20:C31 C5:C15 C35:C45 K80:K91 O80:O91 K5:K16 O65:O76 O5:O16 K20:K31 O20:O31 K35:K46 O35:O46 K50:K61 O50:O61 K95:K106 O95:O106 K110:K121 O110:O121 K65:K76" xr:uid="{00000000-0002-0000-0000-000000000000}">
      <formula1>Year7Names</formula1>
    </dataValidation>
    <dataValidation type="list" allowBlank="1" showInputMessage="1" showErrorMessage="1" sqref="B20:B31" xr:uid="{00000000-0002-0000-0000-000001000000}">
      <formula1>$B$1:$B$10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Points!$B$2:$B$13</xm:f>
          </x14:formula1>
          <xm:sqref>B5:B16 J5:J16 B35:B46 N20:N31 N5:N16 J20:J31 J35:J46 N35:N46 J50:J61 N50:N61 J65:J76 N65:N76 J80:J91 N80:N91 J95:J106 N95:N106 J110:J121 N110:N121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6C678-3A00-4072-95CC-63665B3BD24C}">
  <sheetPr>
    <tabColor rgb="FF7030A0"/>
  </sheetPr>
  <dimension ref="B1:X119"/>
  <sheetViews>
    <sheetView topLeftCell="A57" workbookViewId="0">
      <selection activeCell="O119" sqref="O119"/>
    </sheetView>
  </sheetViews>
  <sheetFormatPr defaultColWidth="9.140625" defaultRowHeight="14.45"/>
  <cols>
    <col min="1" max="2" width="9.140625" style="29"/>
    <col min="3" max="3" width="22" style="39" customWidth="1"/>
    <col min="4" max="4" width="6.7109375" style="30" customWidth="1"/>
    <col min="5" max="6" width="9.140625" style="29"/>
    <col min="7" max="7" width="18.140625" style="29" customWidth="1"/>
    <col min="8" max="17" width="9.140625" style="29"/>
    <col min="25" max="16384" width="9.140625" style="29"/>
  </cols>
  <sheetData>
    <row r="1" spans="2:16" ht="25.9">
      <c r="B1" s="123" t="s">
        <v>56</v>
      </c>
      <c r="C1" s="123"/>
      <c r="D1" s="123"/>
      <c r="E1" s="12"/>
      <c r="F1" s="12"/>
      <c r="G1" s="12"/>
      <c r="H1" s="12"/>
      <c r="I1" s="12"/>
      <c r="J1" s="122" t="s">
        <v>8</v>
      </c>
      <c r="K1" s="122"/>
      <c r="L1" s="122"/>
      <c r="M1" s="12"/>
      <c r="N1" s="122" t="s">
        <v>9</v>
      </c>
      <c r="O1" s="122"/>
      <c r="P1" s="122"/>
    </row>
    <row r="2" spans="2:16">
      <c r="B2" s="12"/>
      <c r="C2" s="55"/>
      <c r="D2" s="28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2:16" ht="21" customHeight="1">
      <c r="B3" s="127" t="s">
        <v>10</v>
      </c>
      <c r="C3" s="128"/>
      <c r="D3" s="129"/>
      <c r="E3" s="12"/>
      <c r="F3" s="65" t="s">
        <v>11</v>
      </c>
      <c r="G3" s="10" t="s">
        <v>12</v>
      </c>
      <c r="H3" s="11" t="s">
        <v>13</v>
      </c>
      <c r="I3" s="12"/>
      <c r="J3" s="127" t="s">
        <v>14</v>
      </c>
      <c r="K3" s="128"/>
      <c r="L3" s="129"/>
      <c r="M3" s="12"/>
      <c r="N3" s="127" t="s">
        <v>14</v>
      </c>
      <c r="O3" s="128"/>
      <c r="P3" s="129"/>
    </row>
    <row r="4" spans="2:16">
      <c r="B4" s="13"/>
      <c r="C4" s="38" t="s">
        <v>16</v>
      </c>
      <c r="D4" s="15" t="s">
        <v>17</v>
      </c>
      <c r="E4" s="12"/>
      <c r="F4" s="57">
        <f>RANK(H4,$H$4:$H$15)+COUNTIF(H$4:H4,H4)-1</f>
        <v>2</v>
      </c>
      <c r="G4" s="62" t="str">
        <f>Names!B31</f>
        <v>9/1</v>
      </c>
      <c r="H4" s="58">
        <f t="shared" ref="H4:H15" si="0">IFERROR(SUMIF(C:C,G4,D:D),0)+SUMIF(K:K,G4,L:L)+SUMIF(O:O,G4,P:P)</f>
        <v>156</v>
      </c>
      <c r="I4" s="12"/>
      <c r="J4" s="49"/>
      <c r="K4" s="43" t="s">
        <v>16</v>
      </c>
      <c r="L4" s="15" t="s">
        <v>17</v>
      </c>
      <c r="M4" s="12"/>
      <c r="N4" s="49"/>
      <c r="O4" s="43" t="s">
        <v>16</v>
      </c>
      <c r="P4" s="15" t="s">
        <v>17</v>
      </c>
    </row>
    <row r="5" spans="2:16">
      <c r="B5" s="48" t="s">
        <v>19</v>
      </c>
      <c r="C5" s="40" t="s">
        <v>57</v>
      </c>
      <c r="D5" s="32">
        <v>10</v>
      </c>
      <c r="E5" s="12"/>
      <c r="F5" s="58">
        <f>RANK(H5,$H$4:$H$15)+COUNTIF(H$4:H5,H5)-1</f>
        <v>3</v>
      </c>
      <c r="G5" s="63" t="str">
        <f>Names!B32</f>
        <v>9/2</v>
      </c>
      <c r="H5" s="58">
        <f t="shared" si="0"/>
        <v>149</v>
      </c>
      <c r="I5" s="12"/>
      <c r="J5" s="48" t="s">
        <v>19</v>
      </c>
      <c r="K5" s="40" t="s">
        <v>58</v>
      </c>
      <c r="L5" s="32">
        <v>10</v>
      </c>
      <c r="M5" s="12"/>
      <c r="N5" s="48" t="s">
        <v>19</v>
      </c>
      <c r="O5" s="40" t="s">
        <v>59</v>
      </c>
      <c r="P5" s="32">
        <v>10</v>
      </c>
    </row>
    <row r="6" spans="2:16">
      <c r="B6" s="50" t="s">
        <v>24</v>
      </c>
      <c r="C6" s="41" t="s">
        <v>59</v>
      </c>
      <c r="D6" s="33">
        <v>9</v>
      </c>
      <c r="E6" s="12"/>
      <c r="F6" s="58">
        <f>RANK(H6,$H$4:$H$15)+COUNTIF(H$4:H6,H6)-1</f>
        <v>5</v>
      </c>
      <c r="G6" s="63" t="str">
        <f>Names!B33</f>
        <v>9/3</v>
      </c>
      <c r="H6" s="58">
        <f t="shared" si="0"/>
        <v>147</v>
      </c>
      <c r="I6" s="12"/>
      <c r="J6" s="50" t="s">
        <v>24</v>
      </c>
      <c r="K6" s="41" t="s">
        <v>60</v>
      </c>
      <c r="L6" s="33">
        <v>9</v>
      </c>
      <c r="M6" s="12"/>
      <c r="N6" s="50" t="s">
        <v>24</v>
      </c>
      <c r="O6" s="41" t="s">
        <v>57</v>
      </c>
      <c r="P6" s="33">
        <v>9</v>
      </c>
    </row>
    <row r="7" spans="2:16">
      <c r="B7" s="50" t="s">
        <v>29</v>
      </c>
      <c r="C7" s="41" t="s">
        <v>61</v>
      </c>
      <c r="D7" s="33">
        <f t="shared" ref="D7:D14" si="1">VLOOKUP(B7,PointsTable,2,FALSE)</f>
        <v>10</v>
      </c>
      <c r="E7" s="12"/>
      <c r="F7" s="58">
        <f>RANK(H7,$H$4:$H$15)+COUNTIF(H$4:H7,H7)-1</f>
        <v>1</v>
      </c>
      <c r="G7" s="63" t="str">
        <f>Names!B34</f>
        <v>9/4</v>
      </c>
      <c r="H7" s="58">
        <f t="shared" si="0"/>
        <v>176</v>
      </c>
      <c r="I7" s="12"/>
      <c r="J7" s="50" t="s">
        <v>29</v>
      </c>
      <c r="K7" s="41" t="s">
        <v>62</v>
      </c>
      <c r="L7" s="33">
        <f t="shared" ref="L7:L14" si="2">VLOOKUP(J7,PointsTable,2,FALSE)</f>
        <v>10</v>
      </c>
      <c r="M7" s="12"/>
      <c r="N7" s="50" t="s">
        <v>29</v>
      </c>
      <c r="O7" s="41" t="s">
        <v>58</v>
      </c>
      <c r="P7" s="33">
        <f t="shared" ref="P7:P14" si="3">VLOOKUP(N7,PointsTable,2,FALSE)</f>
        <v>10</v>
      </c>
    </row>
    <row r="8" spans="2:16">
      <c r="B8" s="50" t="s">
        <v>33</v>
      </c>
      <c r="C8" s="41" t="s">
        <v>63</v>
      </c>
      <c r="D8" s="33">
        <f t="shared" si="1"/>
        <v>9</v>
      </c>
      <c r="E8" s="12"/>
      <c r="F8" s="58">
        <f>RANK(H8,$H$4:$H$15)+COUNTIF(H$4:H8,H8)-1</f>
        <v>10</v>
      </c>
      <c r="G8" s="63" t="str">
        <f>Names!B35</f>
        <v>9/5</v>
      </c>
      <c r="H8" s="58">
        <f t="shared" si="0"/>
        <v>81</v>
      </c>
      <c r="I8" s="12"/>
      <c r="J8" s="50" t="s">
        <v>33</v>
      </c>
      <c r="K8" s="41" t="s">
        <v>63</v>
      </c>
      <c r="L8" s="33">
        <f t="shared" si="2"/>
        <v>9</v>
      </c>
      <c r="M8" s="12"/>
      <c r="N8" s="50" t="s">
        <v>33</v>
      </c>
      <c r="O8" s="41" t="s">
        <v>60</v>
      </c>
      <c r="P8" s="33">
        <f t="shared" si="3"/>
        <v>9</v>
      </c>
    </row>
    <row r="9" spans="2:16">
      <c r="B9" s="50" t="s">
        <v>34</v>
      </c>
      <c r="C9" s="41" t="s">
        <v>60</v>
      </c>
      <c r="D9" s="33">
        <f t="shared" si="1"/>
        <v>8</v>
      </c>
      <c r="E9" s="12"/>
      <c r="F9" s="58">
        <f>RANK(H9,$H$4:$H$15)+COUNTIF(H$4:H9,H9)-1</f>
        <v>7</v>
      </c>
      <c r="G9" s="63" t="str">
        <f>Names!B36</f>
        <v>9/6</v>
      </c>
      <c r="H9" s="58">
        <f t="shared" si="0"/>
        <v>113</v>
      </c>
      <c r="I9" s="12"/>
      <c r="J9" s="50" t="s">
        <v>34</v>
      </c>
      <c r="K9" s="41" t="s">
        <v>57</v>
      </c>
      <c r="L9" s="33">
        <f t="shared" si="2"/>
        <v>8</v>
      </c>
      <c r="M9" s="12"/>
      <c r="N9" s="50" t="s">
        <v>34</v>
      </c>
      <c r="O9" s="41" t="s">
        <v>64</v>
      </c>
      <c r="P9" s="33">
        <f t="shared" si="3"/>
        <v>8</v>
      </c>
    </row>
    <row r="10" spans="2:16">
      <c r="B10" s="50" t="s">
        <v>36</v>
      </c>
      <c r="C10" s="41" t="s">
        <v>65</v>
      </c>
      <c r="D10" s="33">
        <f t="shared" si="1"/>
        <v>7</v>
      </c>
      <c r="E10" s="12"/>
      <c r="F10" s="58">
        <f>RANK(H10,$H$4:$H$15)+COUNTIF(H$4:H10,H10)-1</f>
        <v>4</v>
      </c>
      <c r="G10" s="63" t="str">
        <f>Names!B37</f>
        <v>9/7</v>
      </c>
      <c r="H10" s="58">
        <f t="shared" si="0"/>
        <v>148</v>
      </c>
      <c r="I10" s="12"/>
      <c r="J10" s="50" t="s">
        <v>36</v>
      </c>
      <c r="K10" s="41" t="s">
        <v>59</v>
      </c>
      <c r="L10" s="33">
        <f t="shared" si="2"/>
        <v>7</v>
      </c>
      <c r="M10" s="12"/>
      <c r="N10" s="50" t="s">
        <v>36</v>
      </c>
      <c r="O10" s="41" t="s">
        <v>63</v>
      </c>
      <c r="P10" s="33">
        <f t="shared" si="3"/>
        <v>7</v>
      </c>
    </row>
    <row r="11" spans="2:16">
      <c r="B11" s="50" t="s">
        <v>39</v>
      </c>
      <c r="C11" s="41" t="s">
        <v>64</v>
      </c>
      <c r="D11" s="33">
        <f t="shared" si="1"/>
        <v>6</v>
      </c>
      <c r="E11" s="12"/>
      <c r="F11" s="58">
        <f>RANK(H11,$H$4:$H$15)+COUNTIF(H$4:H11,H11)-1</f>
        <v>6</v>
      </c>
      <c r="G11" s="63" t="str">
        <f>Names!B38</f>
        <v>9/8</v>
      </c>
      <c r="H11" s="58">
        <f t="shared" si="0"/>
        <v>139</v>
      </c>
      <c r="I11" s="12"/>
      <c r="J11" s="50" t="s">
        <v>39</v>
      </c>
      <c r="K11" s="41" t="s">
        <v>65</v>
      </c>
      <c r="L11" s="33">
        <f t="shared" si="2"/>
        <v>6</v>
      </c>
      <c r="M11" s="12"/>
      <c r="N11" s="50" t="s">
        <v>39</v>
      </c>
      <c r="O11" s="41" t="s">
        <v>61</v>
      </c>
      <c r="P11" s="33">
        <f t="shared" si="3"/>
        <v>6</v>
      </c>
    </row>
    <row r="12" spans="2:16">
      <c r="B12" s="50" t="s">
        <v>40</v>
      </c>
      <c r="C12" s="41" t="s">
        <v>62</v>
      </c>
      <c r="D12" s="33">
        <f t="shared" si="1"/>
        <v>5</v>
      </c>
      <c r="E12" s="12"/>
      <c r="F12" s="58">
        <f>RANK(H12,$H$4:$H$15)+COUNTIF(H$4:H12,H12)-1</f>
        <v>9</v>
      </c>
      <c r="G12" s="63" t="str">
        <f>Names!B39</f>
        <v>9/9</v>
      </c>
      <c r="H12" s="58">
        <f t="shared" si="0"/>
        <v>104</v>
      </c>
      <c r="I12" s="12"/>
      <c r="J12" s="50" t="s">
        <v>40</v>
      </c>
      <c r="K12" s="41" t="s">
        <v>61</v>
      </c>
      <c r="L12" s="33">
        <f t="shared" si="2"/>
        <v>5</v>
      </c>
      <c r="M12" s="12"/>
      <c r="N12" s="50" t="s">
        <v>40</v>
      </c>
      <c r="O12" s="41" t="s">
        <v>66</v>
      </c>
      <c r="P12" s="33">
        <f t="shared" si="3"/>
        <v>5</v>
      </c>
    </row>
    <row r="13" spans="2:16">
      <c r="B13" s="50" t="s">
        <v>42</v>
      </c>
      <c r="C13" s="41" t="s">
        <v>66</v>
      </c>
      <c r="D13" s="33">
        <f t="shared" si="1"/>
        <v>4</v>
      </c>
      <c r="E13" s="12"/>
      <c r="F13" s="58">
        <f>RANK(H13,$H$4:$H$15)+COUNTIF(H$4:H13,H13)-1</f>
        <v>8</v>
      </c>
      <c r="G13" s="63" t="str">
        <f>Names!B40</f>
        <v>9/10</v>
      </c>
      <c r="H13" s="58">
        <f t="shared" si="0"/>
        <v>109</v>
      </c>
      <c r="I13" s="12"/>
      <c r="J13" s="50" t="s">
        <v>42</v>
      </c>
      <c r="K13" s="41" t="s">
        <v>66</v>
      </c>
      <c r="L13" s="33">
        <f t="shared" si="2"/>
        <v>4</v>
      </c>
      <c r="M13" s="12"/>
      <c r="N13" s="50" t="s">
        <v>42</v>
      </c>
      <c r="O13" s="41" t="s">
        <v>62</v>
      </c>
      <c r="P13" s="33">
        <f t="shared" si="3"/>
        <v>4</v>
      </c>
    </row>
    <row r="14" spans="2:16">
      <c r="B14" s="51" t="s">
        <v>43</v>
      </c>
      <c r="C14" s="42" t="s">
        <v>58</v>
      </c>
      <c r="D14" s="34">
        <f t="shared" si="1"/>
        <v>3</v>
      </c>
      <c r="E14" s="12"/>
      <c r="F14" s="58">
        <f>RANK(H14,$H$4:$H$15)+COUNTIF(H$4:H14,H14)-1</f>
        <v>11</v>
      </c>
      <c r="G14" s="63"/>
      <c r="H14" s="58">
        <f t="shared" si="0"/>
        <v>0</v>
      </c>
      <c r="I14" s="12"/>
      <c r="J14" s="51" t="s">
        <v>43</v>
      </c>
      <c r="K14" s="42" t="s">
        <v>64</v>
      </c>
      <c r="L14" s="34">
        <f t="shared" si="2"/>
        <v>3</v>
      </c>
      <c r="M14" s="12"/>
      <c r="N14" s="51" t="s">
        <v>43</v>
      </c>
      <c r="O14" s="42"/>
      <c r="P14" s="34">
        <f t="shared" si="3"/>
        <v>3</v>
      </c>
    </row>
    <row r="15" spans="2:16">
      <c r="B15" s="28"/>
      <c r="C15" s="44"/>
      <c r="D15" s="28"/>
      <c r="E15" s="12"/>
      <c r="F15" s="59">
        <f>RANK(H15,$H$4:$H$15)+COUNTIF(H$4:H15,H15)-1</f>
        <v>12</v>
      </c>
      <c r="G15" s="64"/>
      <c r="H15" s="59">
        <f t="shared" si="0"/>
        <v>0</v>
      </c>
      <c r="I15" s="12"/>
      <c r="J15" s="31"/>
      <c r="K15" s="31"/>
      <c r="L15" s="31"/>
      <c r="M15" s="12"/>
      <c r="N15" s="31"/>
      <c r="O15" s="31"/>
      <c r="P15" s="31"/>
    </row>
    <row r="16" spans="2:16" ht="18">
      <c r="B16" s="127" t="s">
        <v>46</v>
      </c>
      <c r="C16" s="128"/>
      <c r="D16" s="129"/>
      <c r="E16" s="12"/>
      <c r="F16" s="12"/>
      <c r="G16" s="12"/>
      <c r="H16" s="12"/>
      <c r="I16" s="12"/>
      <c r="J16" s="127" t="s">
        <v>47</v>
      </c>
      <c r="K16" s="128"/>
      <c r="L16" s="129"/>
      <c r="M16" s="12"/>
      <c r="N16" s="127" t="s">
        <v>47</v>
      </c>
      <c r="O16" s="128"/>
      <c r="P16" s="129"/>
    </row>
    <row r="17" spans="2:16">
      <c r="B17" s="49"/>
      <c r="C17" s="43" t="s">
        <v>16</v>
      </c>
      <c r="D17" s="15" t="s">
        <v>17</v>
      </c>
      <c r="E17" s="12"/>
      <c r="F17" s="12"/>
      <c r="G17" s="12"/>
      <c r="H17" s="12"/>
      <c r="I17" s="12"/>
      <c r="J17" s="49"/>
      <c r="K17" s="43" t="s">
        <v>16</v>
      </c>
      <c r="L17" s="15" t="s">
        <v>17</v>
      </c>
      <c r="M17" s="12"/>
      <c r="N17" s="49"/>
      <c r="O17" s="43" t="s">
        <v>16</v>
      </c>
      <c r="P17" s="15" t="s">
        <v>17</v>
      </c>
    </row>
    <row r="18" spans="2:16">
      <c r="B18" s="48" t="s">
        <v>19</v>
      </c>
      <c r="C18" s="40" t="s">
        <v>63</v>
      </c>
      <c r="D18" s="32">
        <v>10</v>
      </c>
      <c r="E18" s="12"/>
      <c r="F18" s="12"/>
      <c r="G18" s="12"/>
      <c r="H18" s="12"/>
      <c r="I18" s="12"/>
      <c r="J18" s="48" t="s">
        <v>19</v>
      </c>
      <c r="K18" s="40" t="s">
        <v>62</v>
      </c>
      <c r="L18" s="32">
        <v>10</v>
      </c>
      <c r="M18" s="12"/>
      <c r="N18" s="48" t="s">
        <v>19</v>
      </c>
      <c r="O18" s="40" t="s">
        <v>59</v>
      </c>
      <c r="P18" s="32">
        <v>10</v>
      </c>
    </row>
    <row r="19" spans="2:16">
      <c r="B19" s="50" t="s">
        <v>24</v>
      </c>
      <c r="C19" s="41" t="s">
        <v>58</v>
      </c>
      <c r="D19" s="33">
        <v>9</v>
      </c>
      <c r="E19" s="12"/>
      <c r="F19" s="12"/>
      <c r="G19" s="12"/>
      <c r="H19" s="12"/>
      <c r="I19" s="12"/>
      <c r="J19" s="50" t="s">
        <v>24</v>
      </c>
      <c r="K19" s="41" t="s">
        <v>63</v>
      </c>
      <c r="L19" s="33">
        <v>9</v>
      </c>
      <c r="M19" s="12"/>
      <c r="N19" s="50" t="s">
        <v>24</v>
      </c>
      <c r="O19" s="41" t="s">
        <v>57</v>
      </c>
      <c r="P19" s="33">
        <v>9</v>
      </c>
    </row>
    <row r="20" spans="2:16">
      <c r="B20" s="50" t="s">
        <v>29</v>
      </c>
      <c r="C20" s="41" t="s">
        <v>60</v>
      </c>
      <c r="D20" s="33">
        <f t="shared" ref="D20:D27" si="4">VLOOKUP(B20,PointsTable,2,FALSE)</f>
        <v>10</v>
      </c>
      <c r="E20" s="12"/>
      <c r="F20" s="12"/>
      <c r="G20" s="12"/>
      <c r="H20" s="12"/>
      <c r="I20" s="12"/>
      <c r="J20" s="50" t="s">
        <v>29</v>
      </c>
      <c r="K20" s="41" t="s">
        <v>60</v>
      </c>
      <c r="L20" s="33">
        <f t="shared" ref="L20:L27" si="5">VLOOKUP(J20,PointsTable,2,FALSE)</f>
        <v>10</v>
      </c>
      <c r="M20" s="12"/>
      <c r="N20" s="50" t="s">
        <v>29</v>
      </c>
      <c r="O20" s="41" t="s">
        <v>60</v>
      </c>
      <c r="P20" s="33">
        <f t="shared" ref="P20:P27" si="6">VLOOKUP(N20,PointsTable,2,FALSE)</f>
        <v>10</v>
      </c>
    </row>
    <row r="21" spans="2:16">
      <c r="B21" s="50" t="s">
        <v>33</v>
      </c>
      <c r="C21" s="41" t="s">
        <v>62</v>
      </c>
      <c r="D21" s="33">
        <f t="shared" si="4"/>
        <v>9</v>
      </c>
      <c r="E21" s="12"/>
      <c r="F21" s="12"/>
      <c r="G21" s="12"/>
      <c r="H21" s="12"/>
      <c r="I21" s="12"/>
      <c r="J21" s="50" t="s">
        <v>33</v>
      </c>
      <c r="K21" s="41" t="s">
        <v>66</v>
      </c>
      <c r="L21" s="33">
        <f t="shared" si="5"/>
        <v>9</v>
      </c>
      <c r="M21" s="12"/>
      <c r="N21" s="50" t="s">
        <v>33</v>
      </c>
      <c r="O21" s="41" t="s">
        <v>62</v>
      </c>
      <c r="P21" s="33">
        <f t="shared" si="6"/>
        <v>9</v>
      </c>
    </row>
    <row r="22" spans="2:16">
      <c r="B22" s="50" t="s">
        <v>34</v>
      </c>
      <c r="C22" s="41" t="s">
        <v>59</v>
      </c>
      <c r="D22" s="33">
        <f t="shared" si="4"/>
        <v>8</v>
      </c>
      <c r="E22" s="12"/>
      <c r="F22" s="12"/>
      <c r="G22" s="12"/>
      <c r="H22" s="12"/>
      <c r="I22" s="12"/>
      <c r="J22" s="50" t="s">
        <v>34</v>
      </c>
      <c r="K22" s="41" t="s">
        <v>58</v>
      </c>
      <c r="L22" s="33">
        <f t="shared" si="5"/>
        <v>8</v>
      </c>
      <c r="M22" s="12"/>
      <c r="N22" s="50" t="s">
        <v>34</v>
      </c>
      <c r="O22" s="41" t="s">
        <v>61</v>
      </c>
      <c r="P22" s="33">
        <f t="shared" si="6"/>
        <v>8</v>
      </c>
    </row>
    <row r="23" spans="2:16">
      <c r="B23" s="50" t="s">
        <v>36</v>
      </c>
      <c r="C23" s="41" t="s">
        <v>57</v>
      </c>
      <c r="D23" s="33">
        <v>6</v>
      </c>
      <c r="E23" s="12"/>
      <c r="F23" s="12"/>
      <c r="G23" s="12"/>
      <c r="H23" s="12"/>
      <c r="I23" s="12"/>
      <c r="J23" s="50" t="s">
        <v>36</v>
      </c>
      <c r="K23" s="41" t="s">
        <v>64</v>
      </c>
      <c r="L23" s="33">
        <f t="shared" si="5"/>
        <v>7</v>
      </c>
      <c r="M23" s="12"/>
      <c r="N23" s="50" t="s">
        <v>36</v>
      </c>
      <c r="O23" s="41" t="s">
        <v>63</v>
      </c>
      <c r="P23" s="33">
        <f t="shared" si="6"/>
        <v>7</v>
      </c>
    </row>
    <row r="24" spans="2:16">
      <c r="B24" s="50" t="s">
        <v>39</v>
      </c>
      <c r="C24" s="41" t="s">
        <v>61</v>
      </c>
      <c r="D24" s="33">
        <f t="shared" si="4"/>
        <v>6</v>
      </c>
      <c r="E24" s="12"/>
      <c r="F24" s="12"/>
      <c r="G24" s="12"/>
      <c r="H24" s="12"/>
      <c r="I24" s="12"/>
      <c r="J24" s="50" t="s">
        <v>39</v>
      </c>
      <c r="K24" s="41" t="s">
        <v>61</v>
      </c>
      <c r="L24" s="33">
        <f t="shared" si="5"/>
        <v>6</v>
      </c>
      <c r="M24" s="12"/>
      <c r="N24" s="50" t="s">
        <v>39</v>
      </c>
      <c r="O24" s="41" t="s">
        <v>58</v>
      </c>
      <c r="P24" s="33">
        <f t="shared" si="6"/>
        <v>6</v>
      </c>
    </row>
    <row r="25" spans="2:16">
      <c r="B25" s="50" t="s">
        <v>40</v>
      </c>
      <c r="C25" s="41" t="s">
        <v>66</v>
      </c>
      <c r="D25" s="33">
        <f t="shared" si="4"/>
        <v>5</v>
      </c>
      <c r="E25" s="12"/>
      <c r="F25" s="12"/>
      <c r="G25" s="12"/>
      <c r="H25" s="12"/>
      <c r="I25" s="12"/>
      <c r="J25" s="50" t="s">
        <v>40</v>
      </c>
      <c r="K25" s="41" t="s">
        <v>57</v>
      </c>
      <c r="L25" s="33">
        <f t="shared" si="5"/>
        <v>5</v>
      </c>
      <c r="M25" s="12"/>
      <c r="N25" s="50" t="s">
        <v>40</v>
      </c>
      <c r="O25" s="41" t="s">
        <v>65</v>
      </c>
      <c r="P25" s="33">
        <f t="shared" si="6"/>
        <v>5</v>
      </c>
    </row>
    <row r="26" spans="2:16">
      <c r="B26" s="50" t="s">
        <v>42</v>
      </c>
      <c r="C26" s="41" t="s">
        <v>64</v>
      </c>
      <c r="D26" s="33">
        <f t="shared" si="4"/>
        <v>4</v>
      </c>
      <c r="E26" s="12"/>
      <c r="F26" s="12"/>
      <c r="G26" s="12"/>
      <c r="H26" s="12"/>
      <c r="I26" s="12"/>
      <c r="J26" s="50" t="s">
        <v>42</v>
      </c>
      <c r="K26" s="41" t="s">
        <v>59</v>
      </c>
      <c r="L26" s="33">
        <f t="shared" si="5"/>
        <v>4</v>
      </c>
      <c r="M26" s="12"/>
      <c r="N26" s="50" t="s">
        <v>42</v>
      </c>
      <c r="O26" s="41" t="s">
        <v>64</v>
      </c>
      <c r="P26" s="33">
        <f t="shared" si="6"/>
        <v>4</v>
      </c>
    </row>
    <row r="27" spans="2:16">
      <c r="B27" s="51" t="s">
        <v>43</v>
      </c>
      <c r="C27" s="42" t="s">
        <v>65</v>
      </c>
      <c r="D27" s="34">
        <f t="shared" si="4"/>
        <v>3</v>
      </c>
      <c r="E27" s="12"/>
      <c r="F27" s="12"/>
      <c r="G27" s="12"/>
      <c r="H27" s="12"/>
      <c r="I27" s="12"/>
      <c r="J27" s="51" t="s">
        <v>43</v>
      </c>
      <c r="K27" s="42"/>
      <c r="L27" s="34">
        <f t="shared" si="5"/>
        <v>3</v>
      </c>
      <c r="M27" s="12"/>
      <c r="N27" s="51" t="s">
        <v>43</v>
      </c>
      <c r="O27" s="42" t="s">
        <v>66</v>
      </c>
      <c r="P27" s="34">
        <f t="shared" si="6"/>
        <v>3</v>
      </c>
    </row>
    <row r="28" spans="2:16">
      <c r="B28" s="28"/>
      <c r="C28" s="44"/>
      <c r="D28" s="28"/>
      <c r="E28" s="12"/>
      <c r="F28" s="12"/>
      <c r="G28" s="12"/>
      <c r="H28" s="12"/>
      <c r="I28" s="12"/>
      <c r="J28" s="31"/>
      <c r="K28" s="31"/>
      <c r="L28" s="31"/>
      <c r="M28" s="12"/>
      <c r="N28" s="31"/>
      <c r="O28" s="31"/>
      <c r="P28" s="31"/>
    </row>
    <row r="29" spans="2:16" ht="18">
      <c r="B29" s="127" t="s">
        <v>48</v>
      </c>
      <c r="C29" s="128"/>
      <c r="D29" s="129"/>
      <c r="E29" s="12"/>
      <c r="F29" s="12"/>
      <c r="G29" s="12"/>
      <c r="H29" s="12"/>
      <c r="I29" s="12"/>
      <c r="J29" s="127" t="s">
        <v>49</v>
      </c>
      <c r="K29" s="128"/>
      <c r="L29" s="129"/>
      <c r="M29" s="12"/>
      <c r="N29" s="127" t="s">
        <v>49</v>
      </c>
      <c r="O29" s="128"/>
      <c r="P29" s="129"/>
    </row>
    <row r="30" spans="2:16">
      <c r="B30" s="49"/>
      <c r="C30" s="43" t="s">
        <v>16</v>
      </c>
      <c r="D30" s="15" t="s">
        <v>17</v>
      </c>
      <c r="E30" s="12"/>
      <c r="F30" s="12"/>
      <c r="G30" s="12"/>
      <c r="H30" s="12"/>
      <c r="I30" s="12"/>
      <c r="J30" s="49"/>
      <c r="K30" s="43" t="s">
        <v>16</v>
      </c>
      <c r="L30" s="15" t="s">
        <v>17</v>
      </c>
      <c r="M30" s="12"/>
      <c r="N30" s="49"/>
      <c r="O30" s="43" t="s">
        <v>16</v>
      </c>
      <c r="P30" s="15" t="s">
        <v>17</v>
      </c>
    </row>
    <row r="31" spans="2:16">
      <c r="B31" s="48" t="s">
        <v>19</v>
      </c>
      <c r="C31" s="40" t="s">
        <v>57</v>
      </c>
      <c r="D31" s="32">
        <v>10</v>
      </c>
      <c r="E31" s="12"/>
      <c r="F31" s="12"/>
      <c r="G31" s="12"/>
      <c r="H31" s="12"/>
      <c r="I31" s="12"/>
      <c r="J31" s="48" t="s">
        <v>19</v>
      </c>
      <c r="K31" s="40" t="s">
        <v>63</v>
      </c>
      <c r="L31" s="32">
        <v>10</v>
      </c>
      <c r="M31" s="12"/>
      <c r="N31" s="48" t="s">
        <v>19</v>
      </c>
      <c r="O31" s="40" t="s">
        <v>60</v>
      </c>
      <c r="P31" s="32">
        <v>10</v>
      </c>
    </row>
    <row r="32" spans="2:16">
      <c r="B32" s="50" t="s">
        <v>24</v>
      </c>
      <c r="C32" s="41" t="s">
        <v>60</v>
      </c>
      <c r="D32" s="33">
        <v>9</v>
      </c>
      <c r="E32" s="12"/>
      <c r="F32" s="12"/>
      <c r="G32" s="12"/>
      <c r="H32" s="12"/>
      <c r="I32" s="12"/>
      <c r="J32" s="50" t="s">
        <v>24</v>
      </c>
      <c r="K32" s="41" t="s">
        <v>64</v>
      </c>
      <c r="L32" s="33">
        <v>9</v>
      </c>
      <c r="M32" s="12"/>
      <c r="N32" s="50" t="s">
        <v>24</v>
      </c>
      <c r="O32" s="41" t="s">
        <v>62</v>
      </c>
      <c r="P32" s="33">
        <v>9</v>
      </c>
    </row>
    <row r="33" spans="2:16">
      <c r="B33" s="50" t="s">
        <v>29</v>
      </c>
      <c r="C33" s="41" t="s">
        <v>61</v>
      </c>
      <c r="D33" s="33">
        <f t="shared" ref="D33:D40" si="7">VLOOKUP(B33,PointsTable,2,FALSE)</f>
        <v>10</v>
      </c>
      <c r="E33" s="12"/>
      <c r="F33" s="12"/>
      <c r="G33" s="12"/>
      <c r="H33" s="12"/>
      <c r="I33" s="12"/>
      <c r="J33" s="50" t="s">
        <v>29</v>
      </c>
      <c r="K33" s="41" t="s">
        <v>60</v>
      </c>
      <c r="L33" s="33">
        <f t="shared" ref="L33:L40" si="8">VLOOKUP(J33,PointsTable,2,FALSE)</f>
        <v>10</v>
      </c>
      <c r="M33" s="12"/>
      <c r="N33" s="50" t="s">
        <v>29</v>
      </c>
      <c r="O33" s="41" t="s">
        <v>66</v>
      </c>
      <c r="P33" s="33">
        <f t="shared" ref="P33:P40" si="9">VLOOKUP(N33,PointsTable,2,FALSE)</f>
        <v>10</v>
      </c>
    </row>
    <row r="34" spans="2:16">
      <c r="B34" s="50" t="s">
        <v>33</v>
      </c>
      <c r="C34" s="41" t="s">
        <v>58</v>
      </c>
      <c r="D34" s="33">
        <f t="shared" si="7"/>
        <v>9</v>
      </c>
      <c r="E34" s="12"/>
      <c r="F34" s="12"/>
      <c r="G34" s="12"/>
      <c r="H34" s="12"/>
      <c r="I34" s="12"/>
      <c r="J34" s="50" t="s">
        <v>33</v>
      </c>
      <c r="K34" s="41" t="s">
        <v>61</v>
      </c>
      <c r="L34" s="33">
        <f t="shared" si="8"/>
        <v>9</v>
      </c>
      <c r="M34" s="12"/>
      <c r="N34" s="50" t="s">
        <v>33</v>
      </c>
      <c r="O34" s="41" t="s">
        <v>58</v>
      </c>
      <c r="P34" s="33">
        <f t="shared" si="9"/>
        <v>9</v>
      </c>
    </row>
    <row r="35" spans="2:16">
      <c r="B35" s="50" t="s">
        <v>34</v>
      </c>
      <c r="C35" s="41" t="s">
        <v>59</v>
      </c>
      <c r="D35" s="33">
        <f t="shared" si="7"/>
        <v>8</v>
      </c>
      <c r="E35" s="12"/>
      <c r="F35" s="12"/>
      <c r="G35" s="12"/>
      <c r="H35" s="12"/>
      <c r="I35" s="12"/>
      <c r="J35" s="50" t="s">
        <v>34</v>
      </c>
      <c r="K35" s="41" t="s">
        <v>62</v>
      </c>
      <c r="L35" s="33">
        <f t="shared" si="8"/>
        <v>8</v>
      </c>
      <c r="M35" s="12"/>
      <c r="N35" s="50" t="s">
        <v>34</v>
      </c>
      <c r="O35" s="41" t="s">
        <v>61</v>
      </c>
      <c r="P35" s="33">
        <f t="shared" si="9"/>
        <v>8</v>
      </c>
    </row>
    <row r="36" spans="2:16">
      <c r="B36" s="50" t="s">
        <v>36</v>
      </c>
      <c r="C36" s="41" t="s">
        <v>65</v>
      </c>
      <c r="D36" s="33">
        <f t="shared" si="7"/>
        <v>7</v>
      </c>
      <c r="E36" s="12"/>
      <c r="F36" s="12"/>
      <c r="G36" s="12"/>
      <c r="H36" s="12"/>
      <c r="I36" s="12"/>
      <c r="J36" s="50" t="s">
        <v>36</v>
      </c>
      <c r="K36" s="41" t="s">
        <v>66</v>
      </c>
      <c r="L36" s="33">
        <f t="shared" si="8"/>
        <v>7</v>
      </c>
      <c r="M36" s="12"/>
      <c r="N36" s="50" t="s">
        <v>36</v>
      </c>
      <c r="O36" s="41" t="s">
        <v>64</v>
      </c>
      <c r="P36" s="33">
        <f t="shared" si="9"/>
        <v>7</v>
      </c>
    </row>
    <row r="37" spans="2:16">
      <c r="B37" s="50" t="s">
        <v>39</v>
      </c>
      <c r="C37" s="41" t="s">
        <v>63</v>
      </c>
      <c r="D37" s="33">
        <f t="shared" si="7"/>
        <v>6</v>
      </c>
      <c r="E37" s="12"/>
      <c r="F37" s="12"/>
      <c r="G37" s="12"/>
      <c r="H37" s="12"/>
      <c r="I37" s="12"/>
      <c r="J37" s="50" t="s">
        <v>39</v>
      </c>
      <c r="K37" s="41" t="s">
        <v>59</v>
      </c>
      <c r="L37" s="33">
        <f t="shared" si="8"/>
        <v>6</v>
      </c>
      <c r="M37" s="12"/>
      <c r="N37" s="50" t="s">
        <v>39</v>
      </c>
      <c r="O37" s="41" t="s">
        <v>59</v>
      </c>
      <c r="P37" s="33">
        <f t="shared" si="9"/>
        <v>6</v>
      </c>
    </row>
    <row r="38" spans="2:16">
      <c r="B38" s="50" t="s">
        <v>40</v>
      </c>
      <c r="C38" s="41" t="s">
        <v>62</v>
      </c>
      <c r="D38" s="33">
        <f t="shared" si="7"/>
        <v>5</v>
      </c>
      <c r="E38" s="12"/>
      <c r="F38" s="12"/>
      <c r="G38" s="12"/>
      <c r="H38" s="12"/>
      <c r="I38" s="12"/>
      <c r="J38" s="50" t="s">
        <v>40</v>
      </c>
      <c r="K38" s="41" t="s">
        <v>57</v>
      </c>
      <c r="L38" s="33">
        <f t="shared" si="8"/>
        <v>5</v>
      </c>
      <c r="M38" s="12"/>
      <c r="N38" s="50" t="s">
        <v>40</v>
      </c>
      <c r="O38" s="41" t="s">
        <v>57</v>
      </c>
      <c r="P38" s="33">
        <f t="shared" si="9"/>
        <v>5</v>
      </c>
    </row>
    <row r="39" spans="2:16">
      <c r="B39" s="50" t="s">
        <v>42</v>
      </c>
      <c r="C39" s="41" t="s">
        <v>64</v>
      </c>
      <c r="D39" s="33">
        <f t="shared" si="7"/>
        <v>4</v>
      </c>
      <c r="E39" s="12"/>
      <c r="F39" s="12"/>
      <c r="G39" s="12"/>
      <c r="H39" s="12"/>
      <c r="I39" s="12"/>
      <c r="J39" s="50" t="s">
        <v>42</v>
      </c>
      <c r="K39" s="41" t="s">
        <v>58</v>
      </c>
      <c r="L39" s="33">
        <f t="shared" si="8"/>
        <v>4</v>
      </c>
      <c r="M39" s="12"/>
      <c r="N39" s="50" t="s">
        <v>42</v>
      </c>
      <c r="O39" s="41" t="s">
        <v>63</v>
      </c>
      <c r="P39" s="33">
        <f t="shared" si="9"/>
        <v>4</v>
      </c>
    </row>
    <row r="40" spans="2:16">
      <c r="B40" s="51" t="s">
        <v>43</v>
      </c>
      <c r="C40" s="42" t="s">
        <v>66</v>
      </c>
      <c r="D40" s="34">
        <f t="shared" si="7"/>
        <v>3</v>
      </c>
      <c r="E40" s="12"/>
      <c r="F40" s="12"/>
      <c r="G40" s="12"/>
      <c r="H40" s="12"/>
      <c r="I40" s="12"/>
      <c r="J40" s="51" t="s">
        <v>43</v>
      </c>
      <c r="K40" s="42"/>
      <c r="L40" s="34">
        <f t="shared" si="8"/>
        <v>3</v>
      </c>
      <c r="M40" s="12"/>
      <c r="N40" s="51" t="s">
        <v>43</v>
      </c>
      <c r="O40" s="42"/>
      <c r="P40" s="34">
        <f t="shared" si="9"/>
        <v>3</v>
      </c>
    </row>
    <row r="41" spans="2:16">
      <c r="B41" s="28"/>
      <c r="C41" s="44"/>
      <c r="D41" s="28"/>
      <c r="E41" s="12"/>
      <c r="F41" s="12"/>
      <c r="G41" s="12"/>
      <c r="H41" s="12"/>
      <c r="I41" s="12"/>
      <c r="J41" s="31"/>
      <c r="K41" s="31"/>
      <c r="L41" s="31"/>
      <c r="M41" s="12"/>
      <c r="N41" s="31"/>
      <c r="O41" s="31"/>
      <c r="P41" s="31"/>
    </row>
    <row r="42" spans="2:16" ht="18">
      <c r="B42" s="28"/>
      <c r="C42" s="44"/>
      <c r="D42" s="28"/>
      <c r="E42" s="12"/>
      <c r="F42" s="12"/>
      <c r="G42" s="12"/>
      <c r="H42" s="12"/>
      <c r="I42" s="12"/>
      <c r="J42" s="127" t="s">
        <v>51</v>
      </c>
      <c r="K42" s="128"/>
      <c r="L42" s="129"/>
      <c r="M42" s="12"/>
      <c r="N42" s="127" t="s">
        <v>51</v>
      </c>
      <c r="O42" s="128"/>
      <c r="P42" s="129"/>
    </row>
    <row r="43" spans="2:16">
      <c r="B43" s="28"/>
      <c r="C43" s="44"/>
      <c r="D43" s="28"/>
      <c r="E43" s="12"/>
      <c r="F43" s="12"/>
      <c r="G43" s="12"/>
      <c r="H43" s="12"/>
      <c r="I43" s="12"/>
      <c r="J43" s="49"/>
      <c r="K43" s="43" t="s">
        <v>16</v>
      </c>
      <c r="L43" s="15" t="s">
        <v>17</v>
      </c>
      <c r="M43" s="12"/>
      <c r="N43" s="49"/>
      <c r="O43" s="43" t="s">
        <v>16</v>
      </c>
      <c r="P43" s="15" t="s">
        <v>17</v>
      </c>
    </row>
    <row r="44" spans="2:16">
      <c r="B44" s="28"/>
      <c r="C44" s="44"/>
      <c r="D44" s="28"/>
      <c r="E44" s="12"/>
      <c r="F44" s="12"/>
      <c r="G44" s="12"/>
      <c r="H44" s="12"/>
      <c r="I44" s="12"/>
      <c r="J44" s="48" t="s">
        <v>19</v>
      </c>
      <c r="K44" s="40" t="s">
        <v>60</v>
      </c>
      <c r="L44" s="32">
        <v>10</v>
      </c>
      <c r="M44" s="12"/>
      <c r="N44" s="48" t="s">
        <v>19</v>
      </c>
      <c r="O44" s="40" t="s">
        <v>59</v>
      </c>
      <c r="P44" s="32">
        <v>10</v>
      </c>
    </row>
    <row r="45" spans="2:16">
      <c r="B45" s="28"/>
      <c r="C45" s="44"/>
      <c r="D45" s="28"/>
      <c r="E45" s="12"/>
      <c r="F45" s="12"/>
      <c r="G45" s="12"/>
      <c r="H45" s="12"/>
      <c r="I45" s="12"/>
      <c r="J45" s="50" t="s">
        <v>24</v>
      </c>
      <c r="K45" s="41" t="s">
        <v>59</v>
      </c>
      <c r="L45" s="33">
        <v>9</v>
      </c>
      <c r="M45" s="12"/>
      <c r="N45" s="50" t="s">
        <v>24</v>
      </c>
      <c r="O45" s="41" t="s">
        <v>65</v>
      </c>
      <c r="P45" s="33">
        <v>9</v>
      </c>
    </row>
    <row r="46" spans="2:16">
      <c r="B46" s="28"/>
      <c r="C46" s="44"/>
      <c r="D46" s="28"/>
      <c r="E46" s="12"/>
      <c r="F46" s="12"/>
      <c r="G46" s="12"/>
      <c r="H46" s="12"/>
      <c r="I46" s="12"/>
      <c r="J46" s="50" t="s">
        <v>24</v>
      </c>
      <c r="K46" s="41" t="s">
        <v>63</v>
      </c>
      <c r="L46" s="33">
        <f t="shared" ref="L46:L53" si="10">VLOOKUP(J46,PointsTable,2,FALSE)</f>
        <v>11</v>
      </c>
      <c r="M46" s="12"/>
      <c r="N46" s="50" t="s">
        <v>29</v>
      </c>
      <c r="O46" s="41" t="s">
        <v>63</v>
      </c>
      <c r="P46" s="33">
        <f t="shared" ref="P46:P53" si="11">VLOOKUP(N46,PointsTable,2,FALSE)</f>
        <v>10</v>
      </c>
    </row>
    <row r="47" spans="2:16">
      <c r="B47" s="28"/>
      <c r="C47" s="44"/>
      <c r="D47" s="28"/>
      <c r="E47" s="12"/>
      <c r="F47" s="12"/>
      <c r="G47" s="12"/>
      <c r="H47" s="12"/>
      <c r="I47" s="12"/>
      <c r="J47" s="50" t="s">
        <v>33</v>
      </c>
      <c r="K47" s="41" t="s">
        <v>58</v>
      </c>
      <c r="L47" s="33">
        <f t="shared" si="10"/>
        <v>9</v>
      </c>
      <c r="M47" s="12"/>
      <c r="N47" s="50" t="s">
        <v>33</v>
      </c>
      <c r="O47" s="41" t="s">
        <v>62</v>
      </c>
      <c r="P47" s="33">
        <f t="shared" si="11"/>
        <v>9</v>
      </c>
    </row>
    <row r="48" spans="2:16">
      <c r="B48" s="28"/>
      <c r="C48" s="44"/>
      <c r="D48" s="28"/>
      <c r="E48" s="12"/>
      <c r="F48" s="12"/>
      <c r="G48" s="12"/>
      <c r="H48" s="12"/>
      <c r="I48" s="12"/>
      <c r="J48" s="50" t="s">
        <v>34</v>
      </c>
      <c r="K48" s="41" t="s">
        <v>62</v>
      </c>
      <c r="L48" s="33">
        <f t="shared" si="10"/>
        <v>8</v>
      </c>
      <c r="M48" s="12"/>
      <c r="N48" s="50" t="s">
        <v>34</v>
      </c>
      <c r="O48" s="41" t="s">
        <v>60</v>
      </c>
      <c r="P48" s="33">
        <f t="shared" si="11"/>
        <v>8</v>
      </c>
    </row>
    <row r="49" spans="2:16">
      <c r="B49" s="28"/>
      <c r="C49" s="44"/>
      <c r="D49" s="28"/>
      <c r="E49" s="12"/>
      <c r="F49" s="12"/>
      <c r="G49" s="12"/>
      <c r="H49" s="12"/>
      <c r="I49" s="12"/>
      <c r="J49" s="50" t="s">
        <v>36</v>
      </c>
      <c r="K49" s="41" t="s">
        <v>64</v>
      </c>
      <c r="L49" s="33">
        <f t="shared" si="10"/>
        <v>7</v>
      </c>
      <c r="M49" s="12"/>
      <c r="N49" s="50" t="s">
        <v>36</v>
      </c>
      <c r="O49" s="41" t="s">
        <v>66</v>
      </c>
      <c r="P49" s="33">
        <f t="shared" si="11"/>
        <v>7</v>
      </c>
    </row>
    <row r="50" spans="2:16">
      <c r="B50" s="28"/>
      <c r="C50" s="44"/>
      <c r="D50" s="28"/>
      <c r="E50" s="12"/>
      <c r="F50" s="12"/>
      <c r="G50" s="12"/>
      <c r="H50" s="12"/>
      <c r="I50" s="12"/>
      <c r="J50" s="50" t="s">
        <v>39</v>
      </c>
      <c r="K50" s="41" t="s">
        <v>57</v>
      </c>
      <c r="L50" s="33">
        <f t="shared" si="10"/>
        <v>6</v>
      </c>
      <c r="M50" s="12"/>
      <c r="N50" s="50" t="s">
        <v>39</v>
      </c>
      <c r="O50" s="41" t="s">
        <v>58</v>
      </c>
      <c r="P50" s="33">
        <f t="shared" si="11"/>
        <v>6</v>
      </c>
    </row>
    <row r="51" spans="2:16">
      <c r="B51" s="28"/>
      <c r="C51" s="44"/>
      <c r="D51" s="28"/>
      <c r="E51" s="12"/>
      <c r="F51" s="12"/>
      <c r="G51" s="12"/>
      <c r="H51" s="12"/>
      <c r="I51" s="12"/>
      <c r="J51" s="50" t="s">
        <v>40</v>
      </c>
      <c r="K51" s="41" t="s">
        <v>66</v>
      </c>
      <c r="L51" s="33">
        <f t="shared" si="10"/>
        <v>5</v>
      </c>
      <c r="M51" s="12"/>
      <c r="N51" s="50" t="s">
        <v>40</v>
      </c>
      <c r="O51" s="41" t="s">
        <v>57</v>
      </c>
      <c r="P51" s="33">
        <f t="shared" si="11"/>
        <v>5</v>
      </c>
    </row>
    <row r="52" spans="2:16">
      <c r="B52" s="28"/>
      <c r="C52" s="44"/>
      <c r="D52" s="28"/>
      <c r="E52" s="12"/>
      <c r="F52" s="12"/>
      <c r="G52" s="12"/>
      <c r="H52" s="12"/>
      <c r="I52" s="12"/>
      <c r="J52" s="50" t="s">
        <v>42</v>
      </c>
      <c r="K52" s="41" t="s">
        <v>65</v>
      </c>
      <c r="L52" s="33">
        <f t="shared" si="10"/>
        <v>4</v>
      </c>
      <c r="M52" s="12"/>
      <c r="N52" s="50" t="s">
        <v>42</v>
      </c>
      <c r="O52" s="41"/>
      <c r="P52" s="33">
        <f t="shared" si="11"/>
        <v>4</v>
      </c>
    </row>
    <row r="53" spans="2:16">
      <c r="B53" s="28"/>
      <c r="C53" s="44"/>
      <c r="D53" s="28"/>
      <c r="E53" s="12"/>
      <c r="F53" s="12"/>
      <c r="G53" s="12"/>
      <c r="H53" s="12"/>
      <c r="I53" s="12"/>
      <c r="J53" s="51" t="s">
        <v>43</v>
      </c>
      <c r="K53" s="42"/>
      <c r="L53" s="34">
        <f t="shared" si="10"/>
        <v>3</v>
      </c>
      <c r="M53" s="12"/>
      <c r="N53" s="51" t="s">
        <v>43</v>
      </c>
      <c r="O53" s="42"/>
      <c r="P53" s="34">
        <f t="shared" si="11"/>
        <v>3</v>
      </c>
    </row>
    <row r="54" spans="2:16">
      <c r="B54" s="28"/>
      <c r="C54" s="44"/>
      <c r="D54" s="28"/>
      <c r="E54" s="12"/>
      <c r="F54" s="12"/>
      <c r="G54" s="12"/>
      <c r="H54" s="12"/>
      <c r="I54" s="12"/>
      <c r="J54" s="31"/>
      <c r="K54" s="31"/>
      <c r="L54" s="31"/>
      <c r="M54" s="12"/>
      <c r="N54" s="31"/>
      <c r="O54" s="31"/>
      <c r="P54" s="31"/>
    </row>
    <row r="55" spans="2:16" ht="18">
      <c r="B55" s="28"/>
      <c r="C55" s="44"/>
      <c r="D55" s="28"/>
      <c r="E55" s="12"/>
      <c r="F55" s="12"/>
      <c r="G55" s="12"/>
      <c r="H55" s="12"/>
      <c r="I55" s="12"/>
      <c r="J55" s="127" t="s">
        <v>67</v>
      </c>
      <c r="K55" s="128"/>
      <c r="L55" s="129"/>
      <c r="M55" s="12"/>
      <c r="N55" s="127" t="s">
        <v>67</v>
      </c>
      <c r="O55" s="128"/>
      <c r="P55" s="129"/>
    </row>
    <row r="56" spans="2:16">
      <c r="B56" s="28"/>
      <c r="C56" s="44"/>
      <c r="D56" s="28"/>
      <c r="E56" s="12"/>
      <c r="F56" s="12"/>
      <c r="G56" s="12"/>
      <c r="H56" s="12"/>
      <c r="I56" s="12"/>
      <c r="J56" s="49"/>
      <c r="K56" s="43" t="s">
        <v>16</v>
      </c>
      <c r="L56" s="15" t="s">
        <v>17</v>
      </c>
      <c r="M56" s="12"/>
      <c r="N56" s="49"/>
      <c r="O56" s="43" t="s">
        <v>16</v>
      </c>
      <c r="P56" s="15" t="s">
        <v>17</v>
      </c>
    </row>
    <row r="57" spans="2:16">
      <c r="B57" s="28"/>
      <c r="C57" s="44"/>
      <c r="D57" s="28"/>
      <c r="E57" s="12"/>
      <c r="F57" s="12"/>
      <c r="G57" s="12"/>
      <c r="H57" s="12"/>
      <c r="I57" s="12"/>
      <c r="J57" s="48" t="s">
        <v>19</v>
      </c>
      <c r="K57" s="40"/>
      <c r="L57" s="32">
        <v>10</v>
      </c>
      <c r="M57" s="12"/>
      <c r="N57" s="48" t="s">
        <v>19</v>
      </c>
      <c r="O57" s="40"/>
      <c r="P57" s="32">
        <v>10</v>
      </c>
    </row>
    <row r="58" spans="2:16">
      <c r="B58" s="28"/>
      <c r="C58" s="44"/>
      <c r="D58" s="28"/>
      <c r="E58" s="12"/>
      <c r="F58" s="12"/>
      <c r="G58" s="12"/>
      <c r="H58" s="12"/>
      <c r="I58" s="12"/>
      <c r="J58" s="50" t="s">
        <v>24</v>
      </c>
      <c r="K58" s="41"/>
      <c r="L58" s="33">
        <v>9</v>
      </c>
      <c r="M58" s="12"/>
      <c r="N58" s="50" t="s">
        <v>24</v>
      </c>
      <c r="O58" s="41"/>
      <c r="P58" s="33">
        <v>9</v>
      </c>
    </row>
    <row r="59" spans="2:16">
      <c r="B59" s="28"/>
      <c r="C59" s="44"/>
      <c r="D59" s="28"/>
      <c r="E59" s="12"/>
      <c r="F59" s="12"/>
      <c r="G59" s="12"/>
      <c r="H59" s="12"/>
      <c r="I59" s="12"/>
      <c r="J59" s="50" t="s">
        <v>29</v>
      </c>
      <c r="K59" s="41"/>
      <c r="L59" s="33">
        <f t="shared" ref="L59:L66" si="12">VLOOKUP(J59,PointsTable,2,FALSE)</f>
        <v>10</v>
      </c>
      <c r="M59" s="12"/>
      <c r="N59" s="50" t="s">
        <v>29</v>
      </c>
      <c r="O59" s="41"/>
      <c r="P59" s="33">
        <f t="shared" ref="P59:P66" si="13">VLOOKUP(N59,PointsTable,2,FALSE)</f>
        <v>10</v>
      </c>
    </row>
    <row r="60" spans="2:16">
      <c r="B60" s="28"/>
      <c r="C60" s="44"/>
      <c r="D60" s="28"/>
      <c r="E60" s="12"/>
      <c r="F60" s="12"/>
      <c r="G60" s="12"/>
      <c r="H60" s="12"/>
      <c r="I60" s="12"/>
      <c r="J60" s="50" t="s">
        <v>33</v>
      </c>
      <c r="K60" s="41"/>
      <c r="L60" s="33">
        <f t="shared" si="12"/>
        <v>9</v>
      </c>
      <c r="M60" s="12"/>
      <c r="N60" s="50" t="s">
        <v>33</v>
      </c>
      <c r="O60" s="41"/>
      <c r="P60" s="33">
        <f t="shared" si="13"/>
        <v>9</v>
      </c>
    </row>
    <row r="61" spans="2:16">
      <c r="B61" s="28"/>
      <c r="C61" s="44"/>
      <c r="D61" s="28"/>
      <c r="E61" s="12"/>
      <c r="F61" s="12"/>
      <c r="G61" s="12"/>
      <c r="H61" s="12"/>
      <c r="I61" s="12"/>
      <c r="J61" s="50" t="s">
        <v>34</v>
      </c>
      <c r="K61" s="41"/>
      <c r="L61" s="33">
        <f t="shared" si="12"/>
        <v>8</v>
      </c>
      <c r="M61" s="12"/>
      <c r="N61" s="50" t="s">
        <v>34</v>
      </c>
      <c r="O61" s="41"/>
      <c r="P61" s="33">
        <f t="shared" si="13"/>
        <v>8</v>
      </c>
    </row>
    <row r="62" spans="2:16">
      <c r="B62" s="28"/>
      <c r="C62" s="44"/>
      <c r="D62" s="28"/>
      <c r="E62" s="12"/>
      <c r="F62" s="12"/>
      <c r="G62" s="12"/>
      <c r="H62" s="12"/>
      <c r="I62" s="12"/>
      <c r="J62" s="50" t="s">
        <v>36</v>
      </c>
      <c r="K62" s="41"/>
      <c r="L62" s="33">
        <f t="shared" si="12"/>
        <v>7</v>
      </c>
      <c r="M62" s="12"/>
      <c r="N62" s="50" t="s">
        <v>36</v>
      </c>
      <c r="O62" s="41"/>
      <c r="P62" s="33">
        <f t="shared" si="13"/>
        <v>7</v>
      </c>
    </row>
    <row r="63" spans="2:16">
      <c r="B63" s="28"/>
      <c r="C63" s="44"/>
      <c r="D63" s="28"/>
      <c r="E63" s="12"/>
      <c r="F63" s="12"/>
      <c r="G63" s="12"/>
      <c r="H63" s="12"/>
      <c r="I63" s="12"/>
      <c r="J63" s="50" t="s">
        <v>39</v>
      </c>
      <c r="K63" s="41"/>
      <c r="L63" s="33">
        <f t="shared" si="12"/>
        <v>6</v>
      </c>
      <c r="M63" s="12"/>
      <c r="N63" s="50" t="s">
        <v>39</v>
      </c>
      <c r="O63" s="41"/>
      <c r="P63" s="33">
        <f t="shared" si="13"/>
        <v>6</v>
      </c>
    </row>
    <row r="64" spans="2:16">
      <c r="B64" s="28"/>
      <c r="C64" s="44"/>
      <c r="D64" s="28"/>
      <c r="E64" s="12"/>
      <c r="F64" s="12"/>
      <c r="G64" s="12"/>
      <c r="H64" s="12"/>
      <c r="I64" s="12"/>
      <c r="J64" s="50" t="s">
        <v>40</v>
      </c>
      <c r="K64" s="41"/>
      <c r="L64" s="33">
        <f t="shared" si="12"/>
        <v>5</v>
      </c>
      <c r="M64" s="12"/>
      <c r="N64" s="50" t="s">
        <v>40</v>
      </c>
      <c r="O64" s="41"/>
      <c r="P64" s="33">
        <f t="shared" si="13"/>
        <v>5</v>
      </c>
    </row>
    <row r="65" spans="2:16">
      <c r="B65" s="28"/>
      <c r="C65" s="44"/>
      <c r="D65" s="28"/>
      <c r="E65" s="12"/>
      <c r="F65" s="12"/>
      <c r="G65" s="12"/>
      <c r="H65" s="12"/>
      <c r="I65" s="12"/>
      <c r="J65" s="50" t="s">
        <v>42</v>
      </c>
      <c r="K65" s="41"/>
      <c r="L65" s="33">
        <f t="shared" si="12"/>
        <v>4</v>
      </c>
      <c r="M65" s="12"/>
      <c r="N65" s="50" t="s">
        <v>42</v>
      </c>
      <c r="O65" s="41"/>
      <c r="P65" s="33">
        <f t="shared" si="13"/>
        <v>4</v>
      </c>
    </row>
    <row r="66" spans="2:16">
      <c r="B66" s="28"/>
      <c r="C66" s="44"/>
      <c r="D66" s="28"/>
      <c r="E66" s="12"/>
      <c r="F66" s="12"/>
      <c r="G66" s="12"/>
      <c r="H66" s="12"/>
      <c r="I66" s="12"/>
      <c r="J66" s="51" t="s">
        <v>43</v>
      </c>
      <c r="K66" s="42"/>
      <c r="L66" s="34">
        <f t="shared" si="12"/>
        <v>3</v>
      </c>
      <c r="M66" s="12"/>
      <c r="N66" s="51" t="s">
        <v>43</v>
      </c>
      <c r="O66" s="42"/>
      <c r="P66" s="34">
        <f t="shared" si="13"/>
        <v>3</v>
      </c>
    </row>
    <row r="67" spans="2:16">
      <c r="B67" s="28"/>
      <c r="C67" s="44"/>
      <c r="D67" s="28"/>
      <c r="E67" s="12"/>
      <c r="F67" s="12"/>
      <c r="G67" s="12"/>
      <c r="H67" s="12"/>
      <c r="I67" s="12"/>
      <c r="J67" s="31"/>
      <c r="K67" s="31"/>
      <c r="L67" s="31"/>
      <c r="M67" s="12"/>
      <c r="N67" s="31"/>
      <c r="O67" s="31"/>
      <c r="P67" s="31"/>
    </row>
    <row r="68" spans="2:16" ht="18">
      <c r="B68" s="28"/>
      <c r="C68" s="44"/>
      <c r="D68" s="28"/>
      <c r="E68" s="12"/>
      <c r="F68" s="12"/>
      <c r="G68" s="12"/>
      <c r="H68" s="12"/>
      <c r="I68" s="12"/>
      <c r="J68" s="127" t="s">
        <v>52</v>
      </c>
      <c r="K68" s="128"/>
      <c r="L68" s="129"/>
      <c r="M68" s="12"/>
      <c r="N68" s="127" t="s">
        <v>52</v>
      </c>
      <c r="O68" s="128"/>
      <c r="P68" s="129"/>
    </row>
    <row r="69" spans="2:16">
      <c r="B69" s="28"/>
      <c r="C69" s="44"/>
      <c r="D69" s="28"/>
      <c r="E69" s="12"/>
      <c r="F69" s="12"/>
      <c r="G69" s="12"/>
      <c r="H69" s="12"/>
      <c r="I69" s="12"/>
      <c r="J69" s="49"/>
      <c r="K69" s="43" t="s">
        <v>16</v>
      </c>
      <c r="L69" s="15" t="s">
        <v>17</v>
      </c>
      <c r="M69" s="12"/>
      <c r="N69" s="49"/>
      <c r="O69" s="43" t="s">
        <v>16</v>
      </c>
      <c r="P69" s="15" t="s">
        <v>17</v>
      </c>
    </row>
    <row r="70" spans="2:16">
      <c r="B70" s="28"/>
      <c r="C70" s="44"/>
      <c r="D70" s="28"/>
      <c r="E70" s="12"/>
      <c r="F70" s="12"/>
      <c r="G70" s="12"/>
      <c r="H70" s="12"/>
      <c r="I70" s="12"/>
      <c r="J70" s="48" t="s">
        <v>19</v>
      </c>
      <c r="K70" s="40" t="s">
        <v>62</v>
      </c>
      <c r="L70" s="32">
        <v>10</v>
      </c>
      <c r="M70" s="12"/>
      <c r="N70" s="48" t="s">
        <v>19</v>
      </c>
      <c r="O70" s="40" t="s">
        <v>59</v>
      </c>
      <c r="P70" s="32">
        <v>10</v>
      </c>
    </row>
    <row r="71" spans="2:16">
      <c r="B71" s="28"/>
      <c r="C71" s="44"/>
      <c r="D71" s="28"/>
      <c r="E71" s="12"/>
      <c r="F71" s="12"/>
      <c r="G71" s="12"/>
      <c r="H71" s="12"/>
      <c r="I71" s="12"/>
      <c r="J71" s="50" t="s">
        <v>24</v>
      </c>
      <c r="K71" s="41" t="s">
        <v>63</v>
      </c>
      <c r="L71" s="33">
        <v>9</v>
      </c>
      <c r="M71" s="12"/>
      <c r="N71" s="50" t="s">
        <v>24</v>
      </c>
      <c r="O71" s="41" t="s">
        <v>57</v>
      </c>
      <c r="P71" s="33">
        <v>9</v>
      </c>
    </row>
    <row r="72" spans="2:16">
      <c r="B72" s="28"/>
      <c r="C72" s="44"/>
      <c r="D72" s="28"/>
      <c r="E72" s="12"/>
      <c r="F72" s="12"/>
      <c r="G72" s="12"/>
      <c r="H72" s="12"/>
      <c r="I72" s="12"/>
      <c r="J72" s="50" t="s">
        <v>29</v>
      </c>
      <c r="K72" s="41" t="s">
        <v>60</v>
      </c>
      <c r="L72" s="33">
        <f t="shared" ref="L72:L79" si="14">VLOOKUP(J72,PointsTable,2,FALSE)</f>
        <v>10</v>
      </c>
      <c r="M72" s="12"/>
      <c r="N72" s="50" t="s">
        <v>29</v>
      </c>
      <c r="O72" s="41" t="s">
        <v>62</v>
      </c>
      <c r="P72" s="33">
        <f t="shared" ref="P72:P79" si="15">VLOOKUP(N72,PointsTable,2,FALSE)</f>
        <v>10</v>
      </c>
    </row>
    <row r="73" spans="2:16">
      <c r="B73" s="28"/>
      <c r="C73" s="44"/>
      <c r="D73" s="28"/>
      <c r="E73" s="12"/>
      <c r="F73" s="12"/>
      <c r="G73" s="12"/>
      <c r="H73" s="12"/>
      <c r="I73" s="12"/>
      <c r="J73" s="50" t="s">
        <v>33</v>
      </c>
      <c r="K73" s="41" t="s">
        <v>58</v>
      </c>
      <c r="L73" s="33">
        <f t="shared" si="14"/>
        <v>9</v>
      </c>
      <c r="M73" s="12"/>
      <c r="N73" s="50" t="s">
        <v>33</v>
      </c>
      <c r="O73" s="41" t="s">
        <v>60</v>
      </c>
      <c r="P73" s="33">
        <f t="shared" si="15"/>
        <v>9</v>
      </c>
    </row>
    <row r="74" spans="2:16">
      <c r="B74" s="28"/>
      <c r="C74" s="44"/>
      <c r="D74" s="28"/>
      <c r="E74" s="12"/>
      <c r="F74" s="12"/>
      <c r="G74" s="12"/>
      <c r="H74" s="12"/>
      <c r="I74" s="12"/>
      <c r="J74" s="50" t="s">
        <v>34</v>
      </c>
      <c r="K74" s="41" t="s">
        <v>57</v>
      </c>
      <c r="L74" s="33">
        <f t="shared" si="14"/>
        <v>8</v>
      </c>
      <c r="M74" s="12"/>
      <c r="N74" s="50" t="s">
        <v>34</v>
      </c>
      <c r="O74" s="41" t="s">
        <v>64</v>
      </c>
      <c r="P74" s="33">
        <f t="shared" si="15"/>
        <v>8</v>
      </c>
    </row>
    <row r="75" spans="2:16">
      <c r="B75" s="28"/>
      <c r="C75" s="44"/>
      <c r="D75" s="28"/>
      <c r="E75" s="12"/>
      <c r="F75" s="12"/>
      <c r="G75" s="12"/>
      <c r="H75" s="12"/>
      <c r="I75" s="12"/>
      <c r="J75" s="50" t="s">
        <v>36</v>
      </c>
      <c r="K75" s="41" t="s">
        <v>66</v>
      </c>
      <c r="L75" s="33">
        <f t="shared" si="14"/>
        <v>7</v>
      </c>
      <c r="M75" s="12"/>
      <c r="N75" s="50" t="s">
        <v>36</v>
      </c>
      <c r="O75" s="41" t="s">
        <v>58</v>
      </c>
      <c r="P75" s="33">
        <f t="shared" si="15"/>
        <v>7</v>
      </c>
    </row>
    <row r="76" spans="2:16">
      <c r="B76" s="12"/>
      <c r="C76" s="55"/>
      <c r="D76" s="28"/>
      <c r="E76" s="12"/>
      <c r="F76" s="12"/>
      <c r="G76" s="12"/>
      <c r="H76" s="12"/>
      <c r="I76" s="12"/>
      <c r="J76" s="50" t="s">
        <v>39</v>
      </c>
      <c r="K76" s="41" t="s">
        <v>59</v>
      </c>
      <c r="L76" s="33">
        <f t="shared" si="14"/>
        <v>6</v>
      </c>
      <c r="M76" s="12"/>
      <c r="N76" s="50" t="s">
        <v>39</v>
      </c>
      <c r="O76" s="41" t="s">
        <v>61</v>
      </c>
      <c r="P76" s="33">
        <f t="shared" si="15"/>
        <v>6</v>
      </c>
    </row>
    <row r="77" spans="2:16">
      <c r="B77" s="12"/>
      <c r="C77" s="55"/>
      <c r="D77" s="28"/>
      <c r="E77" s="12"/>
      <c r="F77" s="12"/>
      <c r="G77" s="12"/>
      <c r="H77" s="12"/>
      <c r="I77" s="12"/>
      <c r="J77" s="50" t="s">
        <v>40</v>
      </c>
      <c r="K77" s="41" t="s">
        <v>64</v>
      </c>
      <c r="L77" s="33">
        <f t="shared" si="14"/>
        <v>5</v>
      </c>
      <c r="M77" s="12"/>
      <c r="N77" s="50" t="s">
        <v>40</v>
      </c>
      <c r="O77" s="41" t="s">
        <v>65</v>
      </c>
      <c r="P77" s="33">
        <f t="shared" si="15"/>
        <v>5</v>
      </c>
    </row>
    <row r="78" spans="2:16">
      <c r="B78" s="12"/>
      <c r="C78" s="55"/>
      <c r="D78" s="28"/>
      <c r="E78" s="12"/>
      <c r="F78" s="12"/>
      <c r="G78" s="12"/>
      <c r="H78" s="12"/>
      <c r="I78" s="12"/>
      <c r="J78" s="50" t="s">
        <v>42</v>
      </c>
      <c r="K78" s="41" t="s">
        <v>61</v>
      </c>
      <c r="L78" s="33">
        <f t="shared" si="14"/>
        <v>4</v>
      </c>
      <c r="M78" s="12"/>
      <c r="N78" s="50" t="s">
        <v>42</v>
      </c>
      <c r="O78" s="41" t="s">
        <v>66</v>
      </c>
      <c r="P78" s="33">
        <f t="shared" si="15"/>
        <v>4</v>
      </c>
    </row>
    <row r="79" spans="2:16">
      <c r="B79" s="12"/>
      <c r="C79" s="55"/>
      <c r="D79" s="28"/>
      <c r="E79" s="12"/>
      <c r="F79" s="12"/>
      <c r="G79" s="12"/>
      <c r="H79" s="12"/>
      <c r="I79" s="12"/>
      <c r="J79" s="51" t="s">
        <v>43</v>
      </c>
      <c r="K79" s="42" t="s">
        <v>65</v>
      </c>
      <c r="L79" s="34">
        <f t="shared" si="14"/>
        <v>3</v>
      </c>
      <c r="M79" s="12"/>
      <c r="N79" s="51" t="s">
        <v>43</v>
      </c>
      <c r="O79" s="42" t="s">
        <v>63</v>
      </c>
      <c r="P79" s="34">
        <f t="shared" si="15"/>
        <v>3</v>
      </c>
    </row>
    <row r="80" spans="2:16">
      <c r="B80" s="12"/>
      <c r="C80" s="55"/>
      <c r="D80" s="28"/>
      <c r="E80" s="12"/>
      <c r="F80" s="12"/>
      <c r="G80" s="12"/>
      <c r="H80" s="12"/>
      <c r="I80" s="12"/>
      <c r="J80" s="31"/>
      <c r="K80" s="31"/>
      <c r="L80" s="31"/>
      <c r="M80" s="12"/>
      <c r="N80" s="31"/>
      <c r="O80" s="31"/>
      <c r="P80" s="31"/>
    </row>
    <row r="81" spans="2:16" ht="18">
      <c r="B81" s="12"/>
      <c r="C81" s="55"/>
      <c r="D81" s="28"/>
      <c r="E81" s="12"/>
      <c r="F81" s="12"/>
      <c r="G81" s="12"/>
      <c r="H81" s="12"/>
      <c r="I81" s="12"/>
      <c r="J81" s="127" t="s">
        <v>53</v>
      </c>
      <c r="K81" s="128"/>
      <c r="L81" s="129"/>
      <c r="M81" s="12"/>
      <c r="N81" s="127" t="s">
        <v>53</v>
      </c>
      <c r="O81" s="128"/>
      <c r="P81" s="129"/>
    </row>
    <row r="82" spans="2:16">
      <c r="B82" s="12"/>
      <c r="C82" s="55"/>
      <c r="D82" s="28"/>
      <c r="E82" s="12"/>
      <c r="F82" s="12"/>
      <c r="G82" s="12"/>
      <c r="H82" s="12"/>
      <c r="I82" s="12"/>
      <c r="J82" s="49"/>
      <c r="K82" s="43" t="s">
        <v>16</v>
      </c>
      <c r="L82" s="15" t="s">
        <v>17</v>
      </c>
      <c r="M82" s="12"/>
      <c r="N82" s="49"/>
      <c r="O82" s="43" t="s">
        <v>16</v>
      </c>
      <c r="P82" s="15" t="s">
        <v>17</v>
      </c>
    </row>
    <row r="83" spans="2:16">
      <c r="B83" s="12"/>
      <c r="C83" s="55"/>
      <c r="D83" s="28"/>
      <c r="E83" s="12"/>
      <c r="F83" s="12"/>
      <c r="G83" s="12"/>
      <c r="H83" s="12"/>
      <c r="I83" s="12"/>
      <c r="J83" s="48" t="s">
        <v>19</v>
      </c>
      <c r="K83" s="40" t="s">
        <v>58</v>
      </c>
      <c r="L83" s="32">
        <v>10</v>
      </c>
      <c r="M83" s="12"/>
      <c r="N83" s="48" t="s">
        <v>19</v>
      </c>
      <c r="O83" s="40" t="s">
        <v>58</v>
      </c>
      <c r="P83" s="32">
        <v>10</v>
      </c>
    </row>
    <row r="84" spans="2:16">
      <c r="B84" s="12"/>
      <c r="C84" s="55"/>
      <c r="D84" s="28"/>
      <c r="E84" s="12"/>
      <c r="F84" s="12"/>
      <c r="G84" s="12"/>
      <c r="H84" s="12"/>
      <c r="I84" s="12"/>
      <c r="J84" s="50" t="s">
        <v>24</v>
      </c>
      <c r="K84" s="41" t="s">
        <v>60</v>
      </c>
      <c r="L84" s="33">
        <v>9</v>
      </c>
      <c r="M84" s="12"/>
      <c r="N84" s="50" t="s">
        <v>24</v>
      </c>
      <c r="O84" s="41" t="s">
        <v>60</v>
      </c>
      <c r="P84" s="33">
        <v>9</v>
      </c>
    </row>
    <row r="85" spans="2:16">
      <c r="B85" s="12"/>
      <c r="C85" s="55"/>
      <c r="D85" s="28"/>
      <c r="E85" s="12"/>
      <c r="F85" s="12"/>
      <c r="G85" s="12"/>
      <c r="H85" s="12"/>
      <c r="I85" s="12"/>
      <c r="J85" s="50" t="s">
        <v>29</v>
      </c>
      <c r="K85" s="41" t="s">
        <v>59</v>
      </c>
      <c r="L85" s="33">
        <f t="shared" ref="L85:L92" si="16">VLOOKUP(J85,PointsTable,2,FALSE)</f>
        <v>10</v>
      </c>
      <c r="M85" s="12"/>
      <c r="N85" s="50" t="s">
        <v>29</v>
      </c>
      <c r="O85" s="41" t="s">
        <v>59</v>
      </c>
      <c r="P85" s="33">
        <f t="shared" ref="P85:P92" si="17">VLOOKUP(N85,PointsTable,2,FALSE)</f>
        <v>10</v>
      </c>
    </row>
    <row r="86" spans="2:16">
      <c r="B86" s="12"/>
      <c r="C86" s="55"/>
      <c r="D86" s="28"/>
      <c r="E86" s="12"/>
      <c r="F86" s="12"/>
      <c r="G86" s="12"/>
      <c r="H86" s="12"/>
      <c r="I86" s="12"/>
      <c r="J86" s="50" t="s">
        <v>33</v>
      </c>
      <c r="K86" s="41" t="s">
        <v>63</v>
      </c>
      <c r="L86" s="33">
        <f t="shared" si="16"/>
        <v>9</v>
      </c>
      <c r="M86" s="12"/>
      <c r="N86" s="50" t="s">
        <v>33</v>
      </c>
      <c r="O86" s="41" t="s">
        <v>64</v>
      </c>
      <c r="P86" s="33">
        <f t="shared" si="17"/>
        <v>9</v>
      </c>
    </row>
    <row r="87" spans="2:16">
      <c r="B87" s="12"/>
      <c r="C87" s="55"/>
      <c r="D87" s="28"/>
      <c r="E87" s="12"/>
      <c r="F87" s="12"/>
      <c r="G87" s="12"/>
      <c r="H87" s="12"/>
      <c r="I87" s="12"/>
      <c r="J87" s="50" t="s">
        <v>34</v>
      </c>
      <c r="K87" s="41" t="s">
        <v>62</v>
      </c>
      <c r="L87" s="33">
        <f t="shared" si="16"/>
        <v>8</v>
      </c>
      <c r="M87" s="12"/>
      <c r="N87" s="50" t="s">
        <v>34</v>
      </c>
      <c r="O87" s="41" t="s">
        <v>62</v>
      </c>
      <c r="P87" s="33">
        <f t="shared" si="17"/>
        <v>8</v>
      </c>
    </row>
    <row r="88" spans="2:16">
      <c r="B88" s="12"/>
      <c r="C88" s="55"/>
      <c r="D88" s="28"/>
      <c r="E88" s="12"/>
      <c r="F88" s="12"/>
      <c r="G88" s="12"/>
      <c r="H88" s="12"/>
      <c r="I88" s="12"/>
      <c r="J88" s="50" t="s">
        <v>36</v>
      </c>
      <c r="K88" s="41" t="s">
        <v>57</v>
      </c>
      <c r="L88" s="33">
        <f t="shared" si="16"/>
        <v>7</v>
      </c>
      <c r="M88" s="12"/>
      <c r="N88" s="50" t="s">
        <v>36</v>
      </c>
      <c r="O88" s="41" t="s">
        <v>61</v>
      </c>
      <c r="P88" s="33">
        <f t="shared" si="17"/>
        <v>7</v>
      </c>
    </row>
    <row r="89" spans="2:16">
      <c r="B89" s="12"/>
      <c r="C89" s="55"/>
      <c r="D89" s="28"/>
      <c r="E89" s="12"/>
      <c r="F89" s="12"/>
      <c r="G89" s="12"/>
      <c r="H89" s="12"/>
      <c r="I89" s="12"/>
      <c r="J89" s="50" t="s">
        <v>39</v>
      </c>
      <c r="K89" s="41" t="s">
        <v>61</v>
      </c>
      <c r="L89" s="33">
        <f t="shared" si="16"/>
        <v>6</v>
      </c>
      <c r="M89" s="12"/>
      <c r="N89" s="50" t="s">
        <v>39</v>
      </c>
      <c r="O89" s="41" t="s">
        <v>57</v>
      </c>
      <c r="P89" s="33">
        <f t="shared" si="17"/>
        <v>6</v>
      </c>
    </row>
    <row r="90" spans="2:16">
      <c r="B90" s="12"/>
      <c r="C90" s="55"/>
      <c r="D90" s="28"/>
      <c r="E90" s="12"/>
      <c r="F90" s="12"/>
      <c r="G90" s="12"/>
      <c r="H90" s="12"/>
      <c r="I90" s="12"/>
      <c r="J90" s="50" t="s">
        <v>40</v>
      </c>
      <c r="K90" s="41" t="s">
        <v>64</v>
      </c>
      <c r="L90" s="33">
        <f t="shared" si="16"/>
        <v>5</v>
      </c>
      <c r="M90" s="12"/>
      <c r="N90" s="50" t="s">
        <v>40</v>
      </c>
      <c r="O90" s="41" t="s">
        <v>63</v>
      </c>
      <c r="P90" s="33">
        <f t="shared" si="17"/>
        <v>5</v>
      </c>
    </row>
    <row r="91" spans="2:16">
      <c r="B91" s="12"/>
      <c r="C91" s="55"/>
      <c r="D91" s="28"/>
      <c r="E91" s="12"/>
      <c r="F91" s="12"/>
      <c r="G91" s="12"/>
      <c r="H91" s="12"/>
      <c r="I91" s="12"/>
      <c r="J91" s="50" t="s">
        <v>42</v>
      </c>
      <c r="K91" s="41" t="s">
        <v>66</v>
      </c>
      <c r="L91" s="33">
        <f t="shared" si="16"/>
        <v>4</v>
      </c>
      <c r="M91" s="12"/>
      <c r="N91" s="50" t="s">
        <v>42</v>
      </c>
      <c r="O91" s="41" t="s">
        <v>66</v>
      </c>
      <c r="P91" s="33">
        <f t="shared" si="17"/>
        <v>4</v>
      </c>
    </row>
    <row r="92" spans="2:16">
      <c r="B92" s="12"/>
      <c r="C92" s="55"/>
      <c r="D92" s="28"/>
      <c r="E92" s="12"/>
      <c r="F92" s="12"/>
      <c r="G92" s="12"/>
      <c r="H92" s="12"/>
      <c r="I92" s="12"/>
      <c r="J92" s="51" t="s">
        <v>43</v>
      </c>
      <c r="K92" s="42" t="s">
        <v>65</v>
      </c>
      <c r="L92" s="34">
        <f t="shared" si="16"/>
        <v>3</v>
      </c>
      <c r="M92" s="12"/>
      <c r="N92" s="51" t="s">
        <v>43</v>
      </c>
      <c r="O92" s="42" t="s">
        <v>65</v>
      </c>
      <c r="P92" s="34">
        <f t="shared" si="17"/>
        <v>3</v>
      </c>
    </row>
    <row r="93" spans="2:16">
      <c r="B93" s="12"/>
      <c r="C93" s="55"/>
      <c r="D93" s="28"/>
      <c r="E93" s="12"/>
      <c r="F93" s="12"/>
      <c r="G93" s="12"/>
      <c r="H93" s="12"/>
      <c r="I93" s="12"/>
      <c r="J93" s="31"/>
      <c r="K93" s="31"/>
      <c r="L93" s="31"/>
      <c r="M93" s="12"/>
      <c r="N93" s="31"/>
      <c r="O93" s="31"/>
      <c r="P93" s="31"/>
    </row>
    <row r="94" spans="2:16" ht="18">
      <c r="B94" s="12"/>
      <c r="C94" s="55"/>
      <c r="D94" s="28"/>
      <c r="E94" s="12"/>
      <c r="F94" s="12"/>
      <c r="G94" s="12"/>
      <c r="H94" s="12"/>
      <c r="I94" s="12"/>
      <c r="J94" s="127" t="s">
        <v>54</v>
      </c>
      <c r="K94" s="128"/>
      <c r="L94" s="129"/>
      <c r="M94" s="12"/>
      <c r="N94" s="127" t="s">
        <v>54</v>
      </c>
      <c r="O94" s="128"/>
      <c r="P94" s="129"/>
    </row>
    <row r="95" spans="2:16">
      <c r="B95" s="12"/>
      <c r="C95" s="55"/>
      <c r="D95" s="28"/>
      <c r="E95" s="12"/>
      <c r="F95" s="12"/>
      <c r="G95" s="12"/>
      <c r="H95" s="12"/>
      <c r="I95" s="12"/>
      <c r="J95" s="49"/>
      <c r="K95" s="43" t="s">
        <v>16</v>
      </c>
      <c r="L95" s="15" t="s">
        <v>17</v>
      </c>
      <c r="M95" s="12"/>
      <c r="N95" s="49"/>
      <c r="O95" s="43" t="s">
        <v>16</v>
      </c>
      <c r="P95" s="15" t="s">
        <v>17</v>
      </c>
    </row>
    <row r="96" spans="2:16">
      <c r="B96" s="12"/>
      <c r="C96" s="55"/>
      <c r="D96" s="28"/>
      <c r="E96" s="12"/>
      <c r="F96" s="12"/>
      <c r="G96" s="12"/>
      <c r="H96" s="12"/>
      <c r="I96" s="12"/>
      <c r="J96" s="48" t="s">
        <v>19</v>
      </c>
      <c r="K96" s="40" t="s">
        <v>60</v>
      </c>
      <c r="L96" s="32">
        <v>10</v>
      </c>
      <c r="M96" s="12"/>
      <c r="N96" s="48" t="s">
        <v>19</v>
      </c>
      <c r="O96" s="40" t="s">
        <v>63</v>
      </c>
      <c r="P96" s="32">
        <v>10</v>
      </c>
    </row>
    <row r="97" spans="10:16">
      <c r="J97" s="50" t="s">
        <v>24</v>
      </c>
      <c r="K97" s="41" t="s">
        <v>57</v>
      </c>
      <c r="L97" s="33">
        <v>9</v>
      </c>
      <c r="M97" s="12"/>
      <c r="N97" s="50" t="s">
        <v>24</v>
      </c>
      <c r="O97" s="41" t="s">
        <v>66</v>
      </c>
      <c r="P97" s="33">
        <v>9</v>
      </c>
    </row>
    <row r="98" spans="10:16">
      <c r="J98" s="50" t="s">
        <v>29</v>
      </c>
      <c r="K98" s="41" t="s">
        <v>62</v>
      </c>
      <c r="L98" s="33">
        <f t="shared" ref="L98:L105" si="18">VLOOKUP(J98,PointsTable,2,FALSE)</f>
        <v>10</v>
      </c>
      <c r="M98" s="12"/>
      <c r="N98" s="50" t="s">
        <v>29</v>
      </c>
      <c r="O98" s="41" t="s">
        <v>57</v>
      </c>
      <c r="P98" s="33">
        <f t="shared" ref="P98:P105" si="19">VLOOKUP(N98,PointsTable,2,FALSE)</f>
        <v>10</v>
      </c>
    </row>
    <row r="99" spans="10:16">
      <c r="J99" s="50" t="s">
        <v>33</v>
      </c>
      <c r="K99" s="41" t="s">
        <v>64</v>
      </c>
      <c r="L99" s="33">
        <f t="shared" si="18"/>
        <v>9</v>
      </c>
      <c r="M99" s="12"/>
      <c r="N99" s="50" t="s">
        <v>29</v>
      </c>
      <c r="O99" s="41" t="s">
        <v>65</v>
      </c>
      <c r="P99" s="33">
        <f t="shared" si="19"/>
        <v>10</v>
      </c>
    </row>
    <row r="100" spans="10:16">
      <c r="J100" s="50" t="s">
        <v>34</v>
      </c>
      <c r="K100" s="41" t="s">
        <v>59</v>
      </c>
      <c r="L100" s="33">
        <f t="shared" si="18"/>
        <v>8</v>
      </c>
      <c r="M100" s="12"/>
      <c r="N100" s="50" t="s">
        <v>34</v>
      </c>
      <c r="O100" s="41" t="s">
        <v>64</v>
      </c>
      <c r="P100" s="33">
        <f t="shared" si="19"/>
        <v>8</v>
      </c>
    </row>
    <row r="101" spans="10:16">
      <c r="J101" s="50" t="s">
        <v>36</v>
      </c>
      <c r="K101" s="41" t="s">
        <v>63</v>
      </c>
      <c r="L101" s="33">
        <f t="shared" si="18"/>
        <v>7</v>
      </c>
      <c r="M101" s="12"/>
      <c r="N101" s="50" t="s">
        <v>36</v>
      </c>
      <c r="O101" s="41" t="s">
        <v>59</v>
      </c>
      <c r="P101" s="33">
        <f t="shared" si="19"/>
        <v>7</v>
      </c>
    </row>
    <row r="102" spans="10:16">
      <c r="J102" s="50" t="s">
        <v>39</v>
      </c>
      <c r="K102" s="41" t="s">
        <v>58</v>
      </c>
      <c r="L102" s="33">
        <f t="shared" si="18"/>
        <v>6</v>
      </c>
      <c r="M102" s="12"/>
      <c r="N102" s="50" t="s">
        <v>36</v>
      </c>
      <c r="O102" s="41" t="s">
        <v>60</v>
      </c>
      <c r="P102" s="33">
        <f t="shared" si="19"/>
        <v>7</v>
      </c>
    </row>
    <row r="103" spans="10:16">
      <c r="J103" s="50" t="s">
        <v>40</v>
      </c>
      <c r="K103" s="41" t="s">
        <v>66</v>
      </c>
      <c r="L103" s="33">
        <f t="shared" si="18"/>
        <v>5</v>
      </c>
      <c r="M103" s="12"/>
      <c r="N103" s="50" t="s">
        <v>40</v>
      </c>
      <c r="O103" s="41" t="s">
        <v>62</v>
      </c>
      <c r="P103" s="33">
        <f t="shared" si="19"/>
        <v>5</v>
      </c>
    </row>
    <row r="104" spans="10:16">
      <c r="J104" s="50" t="s">
        <v>42</v>
      </c>
      <c r="K104" s="41"/>
      <c r="L104" s="33">
        <f t="shared" si="18"/>
        <v>4</v>
      </c>
      <c r="M104" s="12"/>
      <c r="N104" s="50" t="s">
        <v>42</v>
      </c>
      <c r="O104" s="41" t="s">
        <v>61</v>
      </c>
      <c r="P104" s="33">
        <f t="shared" si="19"/>
        <v>4</v>
      </c>
    </row>
    <row r="105" spans="10:16">
      <c r="J105" s="51" t="s">
        <v>43</v>
      </c>
      <c r="K105" s="42"/>
      <c r="L105" s="34">
        <f t="shared" si="18"/>
        <v>3</v>
      </c>
      <c r="M105" s="12"/>
      <c r="N105" s="51" t="s">
        <v>43</v>
      </c>
      <c r="O105" s="42" t="s">
        <v>58</v>
      </c>
      <c r="P105" s="34">
        <f t="shared" si="19"/>
        <v>3</v>
      </c>
    </row>
    <row r="106" spans="10:16">
      <c r="J106" s="31"/>
      <c r="K106" s="31"/>
      <c r="L106" s="31"/>
      <c r="M106" s="12"/>
      <c r="N106" s="31"/>
      <c r="O106" s="31"/>
      <c r="P106" s="31"/>
    </row>
    <row r="107" spans="10:16" ht="18">
      <c r="J107" s="127" t="s">
        <v>55</v>
      </c>
      <c r="K107" s="128"/>
      <c r="L107" s="129"/>
      <c r="M107" s="12"/>
      <c r="N107" s="127" t="s">
        <v>55</v>
      </c>
      <c r="O107" s="128"/>
      <c r="P107" s="129"/>
    </row>
    <row r="108" spans="10:16">
      <c r="J108" s="49"/>
      <c r="K108" s="43" t="s">
        <v>16</v>
      </c>
      <c r="L108" s="15" t="s">
        <v>17</v>
      </c>
      <c r="M108" s="12"/>
      <c r="N108" s="49"/>
      <c r="O108" s="43" t="s">
        <v>16</v>
      </c>
      <c r="P108" s="15" t="s">
        <v>17</v>
      </c>
    </row>
    <row r="109" spans="10:16">
      <c r="J109" s="48" t="s">
        <v>19</v>
      </c>
      <c r="K109" s="40" t="s">
        <v>62</v>
      </c>
      <c r="L109" s="32">
        <v>10</v>
      </c>
      <c r="M109" s="12"/>
      <c r="N109" s="48" t="s">
        <v>19</v>
      </c>
      <c r="O109" s="40" t="s">
        <v>60</v>
      </c>
      <c r="P109" s="32">
        <v>10</v>
      </c>
    </row>
    <row r="110" spans="10:16">
      <c r="J110" s="50" t="s">
        <v>24</v>
      </c>
      <c r="K110" s="41" t="s">
        <v>58</v>
      </c>
      <c r="L110" s="33">
        <v>9</v>
      </c>
      <c r="M110" s="12"/>
      <c r="N110" s="50" t="s">
        <v>24</v>
      </c>
      <c r="O110" s="41" t="s">
        <v>62</v>
      </c>
      <c r="P110" s="33">
        <v>9</v>
      </c>
    </row>
    <row r="111" spans="10:16">
      <c r="J111" s="50" t="s">
        <v>29</v>
      </c>
      <c r="K111" s="41" t="s">
        <v>61</v>
      </c>
      <c r="L111" s="33">
        <f t="shared" ref="L111:L118" si="20">VLOOKUP(J111,PointsTable,2,FALSE)</f>
        <v>10</v>
      </c>
      <c r="M111" s="12"/>
      <c r="N111" s="50" t="s">
        <v>29</v>
      </c>
      <c r="O111" s="41" t="s">
        <v>58</v>
      </c>
      <c r="P111" s="33">
        <f t="shared" ref="P111:P118" si="21">VLOOKUP(N111,PointsTable,2,FALSE)</f>
        <v>10</v>
      </c>
    </row>
    <row r="112" spans="10:16">
      <c r="J112" s="50" t="s">
        <v>33</v>
      </c>
      <c r="K112" s="41" t="s">
        <v>60</v>
      </c>
      <c r="L112" s="33">
        <f t="shared" si="20"/>
        <v>9</v>
      </c>
      <c r="M112" s="12"/>
      <c r="N112" s="50" t="s">
        <v>33</v>
      </c>
      <c r="O112" s="41" t="s">
        <v>65</v>
      </c>
      <c r="P112" s="33">
        <f t="shared" si="21"/>
        <v>9</v>
      </c>
    </row>
    <row r="113" spans="10:16">
      <c r="J113" s="50" t="s">
        <v>34</v>
      </c>
      <c r="K113" s="41" t="s">
        <v>63</v>
      </c>
      <c r="L113" s="33">
        <f t="shared" si="20"/>
        <v>8</v>
      </c>
      <c r="M113" s="12"/>
      <c r="N113" s="50" t="s">
        <v>34</v>
      </c>
      <c r="O113" s="41" t="s">
        <v>61</v>
      </c>
      <c r="P113" s="33">
        <f t="shared" si="21"/>
        <v>8</v>
      </c>
    </row>
    <row r="114" spans="10:16">
      <c r="J114" s="50" t="s">
        <v>36</v>
      </c>
      <c r="K114" s="41" t="s">
        <v>65</v>
      </c>
      <c r="L114" s="33">
        <f t="shared" si="20"/>
        <v>7</v>
      </c>
      <c r="M114" s="12"/>
      <c r="N114" s="50" t="s">
        <v>36</v>
      </c>
      <c r="O114" s="41" t="s">
        <v>59</v>
      </c>
      <c r="P114" s="33">
        <f t="shared" si="21"/>
        <v>7</v>
      </c>
    </row>
    <row r="115" spans="10:16">
      <c r="J115" s="50" t="s">
        <v>39</v>
      </c>
      <c r="K115" s="41" t="s">
        <v>57</v>
      </c>
      <c r="L115" s="33">
        <f t="shared" si="20"/>
        <v>6</v>
      </c>
      <c r="M115" s="12"/>
      <c r="N115" s="50" t="s">
        <v>39</v>
      </c>
      <c r="O115" s="41" t="s">
        <v>57</v>
      </c>
      <c r="P115" s="33">
        <f t="shared" si="21"/>
        <v>6</v>
      </c>
    </row>
    <row r="116" spans="10:16">
      <c r="J116" s="50" t="s">
        <v>40</v>
      </c>
      <c r="K116" s="41" t="s">
        <v>66</v>
      </c>
      <c r="L116" s="33">
        <f t="shared" si="20"/>
        <v>5</v>
      </c>
      <c r="M116" s="12"/>
      <c r="N116" s="50" t="s">
        <v>40</v>
      </c>
      <c r="O116" s="41" t="s">
        <v>63</v>
      </c>
      <c r="P116" s="33">
        <f t="shared" si="21"/>
        <v>5</v>
      </c>
    </row>
    <row r="117" spans="10:16">
      <c r="J117" s="50" t="s">
        <v>42</v>
      </c>
      <c r="K117" s="41" t="s">
        <v>59</v>
      </c>
      <c r="L117" s="33">
        <f t="shared" si="20"/>
        <v>4</v>
      </c>
      <c r="M117" s="12"/>
      <c r="N117" s="50" t="s">
        <v>42</v>
      </c>
      <c r="O117" s="41" t="s">
        <v>66</v>
      </c>
      <c r="P117" s="33">
        <f t="shared" si="21"/>
        <v>4</v>
      </c>
    </row>
    <row r="118" spans="10:16">
      <c r="J118" s="51" t="s">
        <v>43</v>
      </c>
      <c r="K118" s="42" t="s">
        <v>64</v>
      </c>
      <c r="L118" s="34">
        <f t="shared" si="20"/>
        <v>3</v>
      </c>
      <c r="M118" s="12"/>
      <c r="N118" s="51" t="s">
        <v>43</v>
      </c>
      <c r="O118" s="42" t="s">
        <v>64</v>
      </c>
      <c r="P118" s="34">
        <f t="shared" si="21"/>
        <v>3</v>
      </c>
    </row>
    <row r="119" spans="10:16">
      <c r="J119" s="31"/>
      <c r="K119" s="31"/>
      <c r="L119" s="31"/>
      <c r="M119" s="12"/>
      <c r="N119" s="31"/>
      <c r="O119" s="31"/>
      <c r="P119" s="31"/>
    </row>
  </sheetData>
  <mergeCells count="24">
    <mergeCell ref="J81:L81"/>
    <mergeCell ref="N81:P81"/>
    <mergeCell ref="J94:L94"/>
    <mergeCell ref="N94:P94"/>
    <mergeCell ref="J107:L107"/>
    <mergeCell ref="N107:P107"/>
    <mergeCell ref="J42:L42"/>
    <mergeCell ref="N42:P42"/>
    <mergeCell ref="J55:L55"/>
    <mergeCell ref="N55:P55"/>
    <mergeCell ref="J68:L68"/>
    <mergeCell ref="N68:P68"/>
    <mergeCell ref="B16:D16"/>
    <mergeCell ref="J16:L16"/>
    <mergeCell ref="N16:P16"/>
    <mergeCell ref="B29:D29"/>
    <mergeCell ref="J29:L29"/>
    <mergeCell ref="N29:P29"/>
    <mergeCell ref="B1:D1"/>
    <mergeCell ref="J1:L1"/>
    <mergeCell ref="N1:P1"/>
    <mergeCell ref="B3:D3"/>
    <mergeCell ref="J3:L3"/>
    <mergeCell ref="N3:P3"/>
  </mergeCells>
  <dataValidations count="2">
    <dataValidation type="list" allowBlank="1" showInputMessage="1" showErrorMessage="1" sqref="B18:B27 J70:J79 J83:J92 J18:J27 J57:J66 J44:J53 J31:J40 J5:J14 B31:B40 J96:J105 N70:N79 N83:N92 N18:N27 N57:N66 N44:N53 N31:N40 N5:N14 N109:N118 J109:J118 N96:N102 N104:N105" xr:uid="{EAF02DDD-715C-4671-815A-226A7F587703}">
      <formula1>$B$1:$B$10</formula1>
    </dataValidation>
    <dataValidation type="list" allowBlank="1" showInputMessage="1" showErrorMessage="1" sqref="K5:K14 O5:O14 K18:K27 O18:O27 K31:K40 O31:O40 K44:K53 O44:O53 K57:K66 O57:O66 K70:K79 O70:O79 C31:C40 O83:O92 K96:K105 O96:O105 K109:K118 O109:O118 C5:C14 C18:C27 K83:K89 K91:K92" xr:uid="{EE421E75-DF78-44BB-BF1C-2B7A9C4205D6}">
      <formula1>Year9Names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ABEDB6B-D771-4291-B19E-60295E01F2B1}">
          <x14:formula1>
            <xm:f>Points!$B$2:$B$11</xm:f>
          </x14:formula1>
          <xm:sqref>B5:B14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24EB-B112-489E-92DC-D513051A6F19}">
  <sheetPr>
    <tabColor rgb="FF0070C0"/>
  </sheetPr>
  <dimension ref="B1:X105"/>
  <sheetViews>
    <sheetView topLeftCell="A45" workbookViewId="0">
      <selection activeCell="O50" sqref="O50"/>
    </sheetView>
  </sheetViews>
  <sheetFormatPr defaultColWidth="9.140625" defaultRowHeight="14.45"/>
  <cols>
    <col min="1" max="2" width="9.140625" style="29"/>
    <col min="3" max="3" width="22" style="39" customWidth="1"/>
    <col min="4" max="4" width="6.7109375" style="30" customWidth="1"/>
    <col min="5" max="6" width="9.140625" style="29"/>
    <col min="7" max="7" width="18.140625" style="29" customWidth="1"/>
    <col min="8" max="17" width="9.140625" style="29"/>
    <col min="25" max="16384" width="9.140625" style="29"/>
  </cols>
  <sheetData>
    <row r="1" spans="2:16" ht="25.9">
      <c r="B1" s="123" t="s">
        <v>68</v>
      </c>
      <c r="C1" s="123"/>
      <c r="D1" s="123"/>
      <c r="E1" s="12"/>
      <c r="F1" s="12"/>
      <c r="G1" s="12"/>
      <c r="H1" s="12"/>
      <c r="I1" s="12"/>
      <c r="J1" s="122" t="s">
        <v>8</v>
      </c>
      <c r="K1" s="122"/>
      <c r="L1" s="122"/>
      <c r="M1" s="12"/>
      <c r="N1" s="122" t="s">
        <v>9</v>
      </c>
      <c r="O1" s="122"/>
      <c r="P1" s="122"/>
    </row>
    <row r="2" spans="2:16">
      <c r="B2" s="12"/>
      <c r="C2" s="55"/>
      <c r="D2" s="28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2:16" ht="21" customHeight="1">
      <c r="B3" s="130" t="s">
        <v>10</v>
      </c>
      <c r="C3" s="131"/>
      <c r="D3" s="132"/>
      <c r="E3" s="12"/>
      <c r="F3" s="61" t="s">
        <v>11</v>
      </c>
      <c r="G3" s="8" t="s">
        <v>12</v>
      </c>
      <c r="H3" s="9" t="s">
        <v>13</v>
      </c>
      <c r="I3" s="12"/>
      <c r="J3" s="130" t="s">
        <v>14</v>
      </c>
      <c r="K3" s="131"/>
      <c r="L3" s="132"/>
      <c r="M3" s="12"/>
      <c r="N3" s="130" t="s">
        <v>14</v>
      </c>
      <c r="O3" s="131"/>
      <c r="P3" s="132"/>
    </row>
    <row r="4" spans="2:16">
      <c r="B4" s="13"/>
      <c r="C4" s="38" t="s">
        <v>16</v>
      </c>
      <c r="D4" s="15" t="s">
        <v>17</v>
      </c>
      <c r="E4" s="12"/>
      <c r="F4" s="57">
        <f>RANK(H4,$H$4:$H$15)+COUNTIF(H$4:H4,H4)-1</f>
        <v>6</v>
      </c>
      <c r="G4" s="62" t="str">
        <f>Names!B17</f>
        <v>8/1</v>
      </c>
      <c r="H4" s="58">
        <f t="shared" ref="H4:H15" si="0">IFERROR(SUMIF(C:C,G4,D:D),0)+SUMIF(K:K,G4,L:L)+SUMIF(O:O,G4,P:P)</f>
        <v>110</v>
      </c>
      <c r="I4" s="12"/>
      <c r="J4" s="49"/>
      <c r="K4" s="43" t="s">
        <v>16</v>
      </c>
      <c r="L4" s="15" t="s">
        <v>17</v>
      </c>
      <c r="M4" s="12"/>
      <c r="N4" s="49"/>
      <c r="O4" s="43" t="s">
        <v>16</v>
      </c>
      <c r="P4" s="15" t="s">
        <v>17</v>
      </c>
    </row>
    <row r="5" spans="2:16">
      <c r="B5" s="48" t="s">
        <v>19</v>
      </c>
      <c r="C5" s="40" t="s">
        <v>69</v>
      </c>
      <c r="D5" s="32">
        <v>10</v>
      </c>
      <c r="E5" s="12"/>
      <c r="F5" s="58">
        <f>RANK(H5,$H$4:$H$15)+COUNTIF(H$4:H5,H5)-1</f>
        <v>1</v>
      </c>
      <c r="G5" s="63" t="str">
        <f>Names!B18</f>
        <v>8/2</v>
      </c>
      <c r="H5" s="58">
        <f t="shared" si="0"/>
        <v>126</v>
      </c>
      <c r="I5" s="12"/>
      <c r="J5" s="48" t="s">
        <v>19</v>
      </c>
      <c r="K5" s="40" t="s">
        <v>70</v>
      </c>
      <c r="L5" s="32">
        <f>VLOOKUP(J5,Points!$B$2:$D$13,3,FALSE)</f>
        <v>10</v>
      </c>
      <c r="M5" s="12"/>
      <c r="N5" s="48" t="s">
        <v>19</v>
      </c>
      <c r="O5" s="40" t="s">
        <v>70</v>
      </c>
      <c r="P5" s="32">
        <f>VLOOKUP(N5,Points!$B$2:$D$13,3,FALSE)</f>
        <v>10</v>
      </c>
    </row>
    <row r="6" spans="2:16">
      <c r="B6" s="50" t="s">
        <v>24</v>
      </c>
      <c r="C6" s="41" t="s">
        <v>71</v>
      </c>
      <c r="D6" s="33">
        <v>9</v>
      </c>
      <c r="E6" s="12"/>
      <c r="F6" s="58">
        <f>RANK(H6,$H$4:$H$15)+COUNTIF(H$4:H6,H6)-1</f>
        <v>9</v>
      </c>
      <c r="G6" s="63" t="str">
        <f>Names!B19</f>
        <v>8/3</v>
      </c>
      <c r="H6" s="58">
        <f t="shared" si="0"/>
        <v>92</v>
      </c>
      <c r="I6" s="12"/>
      <c r="J6" s="50" t="s">
        <v>24</v>
      </c>
      <c r="K6" s="41" t="s">
        <v>69</v>
      </c>
      <c r="L6" s="105">
        <f>VLOOKUP(J6,Points!$B$2:$D$13,3,FALSE)</f>
        <v>9</v>
      </c>
      <c r="M6" s="12"/>
      <c r="N6" s="50" t="s">
        <v>24</v>
      </c>
      <c r="O6" s="41" t="s">
        <v>72</v>
      </c>
      <c r="P6" s="33">
        <f>VLOOKUP(N6,Points!$B$2:$D$13,3,FALSE)</f>
        <v>9</v>
      </c>
    </row>
    <row r="7" spans="2:16">
      <c r="B7" s="50" t="s">
        <v>29</v>
      </c>
      <c r="C7" s="41" t="s">
        <v>70</v>
      </c>
      <c r="D7" s="33">
        <f t="shared" ref="D7:D14" si="1">VLOOKUP(B7,PointsTable,2,FALSE)</f>
        <v>10</v>
      </c>
      <c r="E7" s="12"/>
      <c r="F7" s="58">
        <f>RANK(H7,$H$4:$H$15)+COUNTIF(H$4:H7,H7)-1</f>
        <v>5</v>
      </c>
      <c r="G7" s="63" t="str">
        <f>Names!B20</f>
        <v>8/4</v>
      </c>
      <c r="H7" s="58">
        <f t="shared" si="0"/>
        <v>113</v>
      </c>
      <c r="I7" s="12"/>
      <c r="J7" s="50" t="s">
        <v>29</v>
      </c>
      <c r="K7" s="41" t="s">
        <v>73</v>
      </c>
      <c r="L7" s="105">
        <f>VLOOKUP(J7,Points!$B$2:$D$13,3,FALSE)</f>
        <v>8</v>
      </c>
      <c r="M7" s="12"/>
      <c r="N7" s="50" t="s">
        <v>29</v>
      </c>
      <c r="O7" s="41" t="s">
        <v>74</v>
      </c>
      <c r="P7" s="33">
        <f>VLOOKUP(N7,Points!$B$2:$D$13,3,FALSE)</f>
        <v>8</v>
      </c>
    </row>
    <row r="8" spans="2:16">
      <c r="B8" s="50" t="s">
        <v>33</v>
      </c>
      <c r="C8" s="41" t="s">
        <v>75</v>
      </c>
      <c r="D8" s="33">
        <f t="shared" si="1"/>
        <v>9</v>
      </c>
      <c r="E8" s="12"/>
      <c r="F8" s="58">
        <f>RANK(H8,$H$4:$H$15)+COUNTIF(H$4:H8,H8)-1</f>
        <v>2</v>
      </c>
      <c r="G8" s="63" t="str">
        <f>Names!B21</f>
        <v>8/5</v>
      </c>
      <c r="H8" s="58">
        <f t="shared" si="0"/>
        <v>118</v>
      </c>
      <c r="I8" s="12"/>
      <c r="J8" s="50" t="s">
        <v>33</v>
      </c>
      <c r="K8" s="41" t="s">
        <v>75</v>
      </c>
      <c r="L8" s="105">
        <f>VLOOKUP(J8,Points!$B$2:$D$13,3,FALSE)</f>
        <v>7</v>
      </c>
      <c r="M8" s="12"/>
      <c r="N8" s="50" t="s">
        <v>33</v>
      </c>
      <c r="O8" s="41" t="s">
        <v>76</v>
      </c>
      <c r="P8" s="33">
        <f>VLOOKUP(N8,Points!$B$2:$D$13,3,FALSE)</f>
        <v>7</v>
      </c>
    </row>
    <row r="9" spans="2:16">
      <c r="B9" s="50" t="s">
        <v>34</v>
      </c>
      <c r="C9" s="41" t="s">
        <v>77</v>
      </c>
      <c r="D9" s="33">
        <f t="shared" si="1"/>
        <v>8</v>
      </c>
      <c r="E9" s="12"/>
      <c r="F9" s="58">
        <f>RANK(H9,$H$4:$H$15)+COUNTIF(H$4:H9,H9)-1</f>
        <v>4</v>
      </c>
      <c r="G9" s="63" t="str">
        <f>Names!B22</f>
        <v>8/6</v>
      </c>
      <c r="H9" s="58">
        <f t="shared" si="0"/>
        <v>114</v>
      </c>
      <c r="I9" s="12"/>
      <c r="J9" s="50" t="s">
        <v>34</v>
      </c>
      <c r="K9" s="41" t="s">
        <v>74</v>
      </c>
      <c r="L9" s="105">
        <f>VLOOKUP(J9,Points!$B$2:$D$13,3,FALSE)</f>
        <v>6</v>
      </c>
      <c r="M9" s="12"/>
      <c r="N9" s="50" t="s">
        <v>34</v>
      </c>
      <c r="O9" s="41" t="s">
        <v>77</v>
      </c>
      <c r="P9" s="33">
        <f>VLOOKUP(N9,Points!$B$2:$D$13,3,FALSE)</f>
        <v>6</v>
      </c>
    </row>
    <row r="10" spans="2:16">
      <c r="B10" s="50" t="s">
        <v>36</v>
      </c>
      <c r="C10" s="41" t="s">
        <v>76</v>
      </c>
      <c r="D10" s="33">
        <f t="shared" si="1"/>
        <v>7</v>
      </c>
      <c r="E10" s="12"/>
      <c r="F10" s="58">
        <f>RANK(H10,$H$4:$H$15)+COUNTIF(H$4:H10,H10)-1</f>
        <v>3</v>
      </c>
      <c r="G10" s="63" t="str">
        <f>Names!B23</f>
        <v>8/7</v>
      </c>
      <c r="H10" s="58">
        <f t="shared" si="0"/>
        <v>116</v>
      </c>
      <c r="I10" s="12"/>
      <c r="J10" s="50" t="s">
        <v>36</v>
      </c>
      <c r="K10" s="41" t="s">
        <v>76</v>
      </c>
      <c r="L10" s="105">
        <f>VLOOKUP(J10,Points!$B$2:$D$13,3,FALSE)</f>
        <v>5</v>
      </c>
      <c r="M10" s="12"/>
      <c r="N10" s="50" t="s">
        <v>34</v>
      </c>
      <c r="O10" s="41" t="s">
        <v>71</v>
      </c>
      <c r="P10" s="33">
        <f>VLOOKUP(N10,Points!$B$2:$D$13,3,FALSE)</f>
        <v>6</v>
      </c>
    </row>
    <row r="11" spans="2:16">
      <c r="B11" s="50" t="s">
        <v>39</v>
      </c>
      <c r="C11" s="41" t="s">
        <v>72</v>
      </c>
      <c r="D11" s="33">
        <f t="shared" si="1"/>
        <v>6</v>
      </c>
      <c r="E11" s="12"/>
      <c r="F11" s="58">
        <f>RANK(H11,$H$4:$H$15)+COUNTIF(H$4:H11,H11)-1</f>
        <v>8</v>
      </c>
      <c r="G11" s="63" t="str">
        <f>Names!B24</f>
        <v>8/8</v>
      </c>
      <c r="H11" s="58">
        <f t="shared" si="0"/>
        <v>99</v>
      </c>
      <c r="I11" s="12"/>
      <c r="J11" s="50" t="s">
        <v>39</v>
      </c>
      <c r="K11" s="41" t="s">
        <v>71</v>
      </c>
      <c r="L11" s="105">
        <f>VLOOKUP(J11,Points!$B$2:$D$13,3,FALSE)</f>
        <v>4</v>
      </c>
      <c r="M11" s="12"/>
      <c r="N11" s="50" t="s">
        <v>39</v>
      </c>
      <c r="O11" s="41" t="s">
        <v>75</v>
      </c>
      <c r="P11" s="33">
        <f>VLOOKUP(N11,Points!$B$2:$D$13,3,FALSE)</f>
        <v>4</v>
      </c>
    </row>
    <row r="12" spans="2:16">
      <c r="B12" s="50" t="s">
        <v>40</v>
      </c>
      <c r="C12" s="41" t="s">
        <v>73</v>
      </c>
      <c r="D12" s="33">
        <f t="shared" si="1"/>
        <v>5</v>
      </c>
      <c r="E12" s="12"/>
      <c r="F12" s="58">
        <f>RANK(H12,$H$4:$H$15)+COUNTIF(H$4:H12,H12)-1</f>
        <v>10</v>
      </c>
      <c r="G12" s="63" t="str">
        <f>Names!B25</f>
        <v>8/9</v>
      </c>
      <c r="H12" s="58">
        <f t="shared" si="0"/>
        <v>89</v>
      </c>
      <c r="I12" s="12"/>
      <c r="J12" s="50" t="s">
        <v>40</v>
      </c>
      <c r="K12" s="41" t="s">
        <v>78</v>
      </c>
      <c r="L12" s="105">
        <f>VLOOKUP(J12,Points!$B$2:$D$13,3,FALSE)</f>
        <v>3</v>
      </c>
      <c r="M12" s="12"/>
      <c r="N12" s="50" t="s">
        <v>40</v>
      </c>
      <c r="O12" s="41" t="s">
        <v>73</v>
      </c>
      <c r="P12" s="33">
        <f>VLOOKUP(N12,Points!$B$2:$D$13,3,FALSE)</f>
        <v>3</v>
      </c>
    </row>
    <row r="13" spans="2:16">
      <c r="B13" s="50" t="s">
        <v>42</v>
      </c>
      <c r="C13" s="41" t="s">
        <v>78</v>
      </c>
      <c r="D13" s="33">
        <f t="shared" si="1"/>
        <v>4</v>
      </c>
      <c r="E13" s="12"/>
      <c r="F13" s="58">
        <f>RANK(H13,$H$4:$H$15)+COUNTIF(H$4:H13,H13)-1</f>
        <v>7</v>
      </c>
      <c r="G13" s="63" t="str">
        <f>Names!B26</f>
        <v>8/10</v>
      </c>
      <c r="H13" s="58">
        <f t="shared" si="0"/>
        <v>103</v>
      </c>
      <c r="I13" s="12"/>
      <c r="J13" s="50" t="s">
        <v>42</v>
      </c>
      <c r="K13" s="41" t="s">
        <v>72</v>
      </c>
      <c r="L13" s="105">
        <f>VLOOKUP(J13,Points!$B$2:$D$13,3,FALSE)</f>
        <v>2</v>
      </c>
      <c r="M13" s="12"/>
      <c r="N13" s="50" t="s">
        <v>42</v>
      </c>
      <c r="O13" s="41" t="s">
        <v>78</v>
      </c>
      <c r="P13" s="33">
        <f>VLOOKUP(N13,Points!$B$2:$D$13,3,FALSE)</f>
        <v>2</v>
      </c>
    </row>
    <row r="14" spans="2:16">
      <c r="B14" s="51" t="s">
        <v>43</v>
      </c>
      <c r="C14" s="42" t="s">
        <v>74</v>
      </c>
      <c r="D14" s="34">
        <f t="shared" si="1"/>
        <v>3</v>
      </c>
      <c r="E14" s="12"/>
      <c r="F14" s="58">
        <f>RANK(H14,$H$4:$H$15)+COUNTIF(H$4:H14,H14)-1</f>
        <v>11</v>
      </c>
      <c r="G14" s="63" t="str">
        <f>Names!B27</f>
        <v>8/11</v>
      </c>
      <c r="H14" s="58">
        <f t="shared" si="0"/>
        <v>0</v>
      </c>
      <c r="I14" s="12"/>
      <c r="J14" s="51" t="s">
        <v>43</v>
      </c>
      <c r="K14" s="42" t="s">
        <v>77</v>
      </c>
      <c r="L14" s="106">
        <f>VLOOKUP(J14,Points!$B$2:$D$13,3,FALSE)</f>
        <v>1</v>
      </c>
      <c r="M14" s="12"/>
      <c r="N14" s="51" t="s">
        <v>43</v>
      </c>
      <c r="O14" s="42" t="s">
        <v>69</v>
      </c>
      <c r="P14" s="34">
        <f>VLOOKUP(N14,Points!$B$2:$D$13,3,FALSE)</f>
        <v>1</v>
      </c>
    </row>
    <row r="15" spans="2:16">
      <c r="B15" s="28"/>
      <c r="C15" s="44"/>
      <c r="D15" s="28"/>
      <c r="E15" s="12"/>
      <c r="F15" s="59">
        <f>RANK(H15,$H$4:$H$15)+COUNTIF(H$4:H15,H15)-1</f>
        <v>12</v>
      </c>
      <c r="G15" s="64" t="str">
        <f>Names!B28</f>
        <v>8/12</v>
      </c>
      <c r="H15" s="59">
        <f t="shared" si="0"/>
        <v>0</v>
      </c>
      <c r="I15" s="12"/>
      <c r="J15" s="31"/>
      <c r="K15" s="31"/>
      <c r="L15" s="31"/>
      <c r="M15" s="12"/>
      <c r="N15" s="31"/>
      <c r="O15" s="31"/>
      <c r="P15" s="31"/>
    </row>
    <row r="16" spans="2:16" ht="18">
      <c r="B16" s="130" t="s">
        <v>46</v>
      </c>
      <c r="C16" s="131"/>
      <c r="D16" s="132"/>
      <c r="E16" s="12"/>
      <c r="F16" s="12"/>
      <c r="G16" s="12"/>
      <c r="H16" s="12"/>
      <c r="I16" s="12"/>
      <c r="J16" s="130" t="s">
        <v>47</v>
      </c>
      <c r="K16" s="131"/>
      <c r="L16" s="132"/>
      <c r="M16" s="12"/>
      <c r="N16" s="130" t="s">
        <v>47</v>
      </c>
      <c r="O16" s="131"/>
      <c r="P16" s="132"/>
    </row>
    <row r="17" spans="2:16">
      <c r="B17" s="49"/>
      <c r="C17" s="43" t="s">
        <v>16</v>
      </c>
      <c r="D17" s="15" t="s">
        <v>17</v>
      </c>
      <c r="E17" s="12"/>
      <c r="F17" s="12"/>
      <c r="G17" s="12"/>
      <c r="H17" s="12"/>
      <c r="I17" s="12"/>
      <c r="J17" s="49"/>
      <c r="K17" s="43" t="s">
        <v>16</v>
      </c>
      <c r="L17" s="15" t="s">
        <v>17</v>
      </c>
      <c r="M17" s="12"/>
      <c r="N17" s="49"/>
      <c r="O17" s="43" t="s">
        <v>16</v>
      </c>
      <c r="P17" s="15" t="s">
        <v>17</v>
      </c>
    </row>
    <row r="18" spans="2:16">
      <c r="B18" s="48" t="s">
        <v>19</v>
      </c>
      <c r="C18" s="40" t="s">
        <v>70</v>
      </c>
      <c r="D18" s="32">
        <v>10</v>
      </c>
      <c r="E18" s="12"/>
      <c r="F18" s="12" t="s">
        <v>79</v>
      </c>
      <c r="G18" s="12"/>
      <c r="H18" s="12"/>
      <c r="I18" s="12"/>
      <c r="J18" s="92" t="s">
        <v>19</v>
      </c>
      <c r="K18" s="107" t="s">
        <v>73</v>
      </c>
      <c r="L18" s="104">
        <f>VLOOKUP(J18,Points!$B$2:$D$13,3,FALSE)</f>
        <v>10</v>
      </c>
      <c r="M18" s="12"/>
      <c r="N18" s="92" t="s">
        <v>19</v>
      </c>
      <c r="O18" s="107" t="s">
        <v>74</v>
      </c>
      <c r="P18" s="104">
        <f>VLOOKUP(N18,Points!$B$2:$D$13,3,FALSE)</f>
        <v>10</v>
      </c>
    </row>
    <row r="19" spans="2:16">
      <c r="B19" s="50" t="s">
        <v>24</v>
      </c>
      <c r="C19" s="41" t="s">
        <v>75</v>
      </c>
      <c r="D19" s="33">
        <v>10</v>
      </c>
      <c r="E19" s="12"/>
      <c r="F19" s="12"/>
      <c r="G19" s="12"/>
      <c r="H19" s="12"/>
      <c r="I19" s="12"/>
      <c r="J19" s="93" t="s">
        <v>24</v>
      </c>
      <c r="K19" s="108" t="s">
        <v>74</v>
      </c>
      <c r="L19" s="105">
        <f>VLOOKUP(J19,Points!$B$2:$D$13,3,FALSE)</f>
        <v>9</v>
      </c>
      <c r="M19" s="12"/>
      <c r="N19" s="93" t="s">
        <v>24</v>
      </c>
      <c r="O19" s="108" t="s">
        <v>73</v>
      </c>
      <c r="P19" s="105">
        <f>VLOOKUP(N19,Points!$B$2:$D$13,3,FALSE)</f>
        <v>9</v>
      </c>
    </row>
    <row r="20" spans="2:16">
      <c r="B20" s="50" t="s">
        <v>29</v>
      </c>
      <c r="C20" s="41" t="s">
        <v>71</v>
      </c>
      <c r="D20" s="33">
        <v>10</v>
      </c>
      <c r="E20" s="12"/>
      <c r="F20" s="12"/>
      <c r="G20" s="12"/>
      <c r="H20" s="12"/>
      <c r="I20" s="12"/>
      <c r="J20" s="50" t="s">
        <v>29</v>
      </c>
      <c r="K20" s="41" t="s">
        <v>75</v>
      </c>
      <c r="L20" s="33">
        <f>VLOOKUP(J20,Points!$B$2:$D$13,3,FALSE)</f>
        <v>8</v>
      </c>
      <c r="M20" s="12"/>
      <c r="N20" s="50" t="s">
        <v>29</v>
      </c>
      <c r="O20" s="41" t="s">
        <v>76</v>
      </c>
      <c r="P20" s="33">
        <f>VLOOKUP(N20,Points!$B$2:$D$13,3,FALSE)</f>
        <v>8</v>
      </c>
    </row>
    <row r="21" spans="2:16">
      <c r="B21" s="50" t="s">
        <v>33</v>
      </c>
      <c r="C21" s="41" t="s">
        <v>72</v>
      </c>
      <c r="D21" s="33">
        <f t="shared" ref="D21:D27" si="2">VLOOKUP(B21,PointsTable,2,FALSE)</f>
        <v>9</v>
      </c>
      <c r="E21" s="12"/>
      <c r="F21" s="12"/>
      <c r="G21" s="12"/>
      <c r="H21" s="12"/>
      <c r="I21" s="12"/>
      <c r="J21" s="50" t="s">
        <v>33</v>
      </c>
      <c r="K21" s="41" t="s">
        <v>71</v>
      </c>
      <c r="L21" s="33">
        <f>VLOOKUP(J21,Points!$B$2:$D$13,3,FALSE)</f>
        <v>7</v>
      </c>
      <c r="M21" s="12"/>
      <c r="N21" s="50" t="s">
        <v>29</v>
      </c>
      <c r="O21" s="41" t="s">
        <v>72</v>
      </c>
      <c r="P21" s="33">
        <f>VLOOKUP(N21,Points!$B$2:$D$13,3,FALSE)</f>
        <v>8</v>
      </c>
    </row>
    <row r="22" spans="2:16">
      <c r="B22" s="50" t="s">
        <v>34</v>
      </c>
      <c r="C22" s="41" t="s">
        <v>77</v>
      </c>
      <c r="D22" s="33">
        <f t="shared" si="2"/>
        <v>8</v>
      </c>
      <c r="E22" s="12"/>
      <c r="F22" s="12"/>
      <c r="G22" s="12"/>
      <c r="H22" s="12"/>
      <c r="I22" s="12"/>
      <c r="J22" s="50" t="s">
        <v>34</v>
      </c>
      <c r="K22" s="41" t="s">
        <v>78</v>
      </c>
      <c r="L22" s="33">
        <f>VLOOKUP(J22,Points!$B$2:$D$13,3,FALSE)</f>
        <v>6</v>
      </c>
      <c r="M22" s="12"/>
      <c r="N22" s="50" t="s">
        <v>34</v>
      </c>
      <c r="O22" s="41" t="s">
        <v>69</v>
      </c>
      <c r="P22" s="33">
        <f>VLOOKUP(N22,Points!$B$2:$D$13,3,FALSE)</f>
        <v>6</v>
      </c>
    </row>
    <row r="23" spans="2:16">
      <c r="B23" s="50" t="s">
        <v>36</v>
      </c>
      <c r="C23" s="41" t="s">
        <v>78</v>
      </c>
      <c r="D23" s="33">
        <v>6</v>
      </c>
      <c r="E23" s="12"/>
      <c r="F23" s="12"/>
      <c r="G23" s="12"/>
      <c r="H23" s="12"/>
      <c r="I23" s="12"/>
      <c r="J23" s="50" t="s">
        <v>36</v>
      </c>
      <c r="K23" s="41" t="s">
        <v>76</v>
      </c>
      <c r="L23" s="33">
        <f>VLOOKUP(J23,Points!$B$2:$D$13,3,FALSE)</f>
        <v>5</v>
      </c>
      <c r="M23" s="12"/>
      <c r="N23" s="50" t="s">
        <v>36</v>
      </c>
      <c r="O23" s="41" t="s">
        <v>78</v>
      </c>
      <c r="P23" s="33">
        <f>VLOOKUP(N23,Points!$B$2:$D$13,3,FALSE)</f>
        <v>5</v>
      </c>
    </row>
    <row r="24" spans="2:16">
      <c r="B24" s="50" t="s">
        <v>39</v>
      </c>
      <c r="C24" s="41" t="s">
        <v>73</v>
      </c>
      <c r="D24" s="33">
        <f t="shared" si="2"/>
        <v>6</v>
      </c>
      <c r="E24" s="12"/>
      <c r="F24" s="12"/>
      <c r="G24" s="12"/>
      <c r="H24" s="12"/>
      <c r="I24" s="12"/>
      <c r="J24" s="50" t="s">
        <v>39</v>
      </c>
      <c r="K24" s="41" t="s">
        <v>77</v>
      </c>
      <c r="L24" s="33">
        <f>VLOOKUP(J24,Points!$B$2:$D$13,3,FALSE)</f>
        <v>4</v>
      </c>
      <c r="M24" s="12"/>
      <c r="N24" s="50" t="s">
        <v>39</v>
      </c>
      <c r="O24" s="41" t="s">
        <v>71</v>
      </c>
      <c r="P24" s="33">
        <f>VLOOKUP(N24,Points!$B$2:$D$13,3,FALSE)</f>
        <v>4</v>
      </c>
    </row>
    <row r="25" spans="2:16">
      <c r="B25" s="50" t="s">
        <v>40</v>
      </c>
      <c r="C25" s="41" t="s">
        <v>74</v>
      </c>
      <c r="D25" s="33">
        <f t="shared" si="2"/>
        <v>5</v>
      </c>
      <c r="E25" s="12"/>
      <c r="F25" s="12"/>
      <c r="G25" s="12"/>
      <c r="H25" s="12"/>
      <c r="I25" s="12"/>
      <c r="J25" s="50" t="s">
        <v>40</v>
      </c>
      <c r="K25" s="41" t="s">
        <v>72</v>
      </c>
      <c r="L25" s="33">
        <f>VLOOKUP(J25,Points!$B$2:$D$13,3,FALSE)</f>
        <v>3</v>
      </c>
      <c r="M25" s="12"/>
      <c r="N25" s="50" t="s">
        <v>40</v>
      </c>
      <c r="O25" s="41" t="s">
        <v>77</v>
      </c>
      <c r="P25" s="33">
        <f>VLOOKUP(N25,Points!$B$2:$D$13,3,FALSE)</f>
        <v>3</v>
      </c>
    </row>
    <row r="26" spans="2:16">
      <c r="B26" s="50" t="s">
        <v>42</v>
      </c>
      <c r="C26" s="41" t="s">
        <v>69</v>
      </c>
      <c r="D26" s="33">
        <v>3</v>
      </c>
      <c r="E26" s="12"/>
      <c r="F26" s="12"/>
      <c r="G26" s="12"/>
      <c r="H26" s="12"/>
      <c r="I26" s="12"/>
      <c r="J26" s="50" t="s">
        <v>42</v>
      </c>
      <c r="K26" s="41" t="s">
        <v>69</v>
      </c>
      <c r="L26" s="33">
        <f>VLOOKUP(J26,Points!$B$2:$D$13,3,FALSE)</f>
        <v>2</v>
      </c>
      <c r="M26" s="12"/>
      <c r="N26" s="50" t="s">
        <v>42</v>
      </c>
      <c r="O26" s="41" t="s">
        <v>70</v>
      </c>
      <c r="P26" s="33">
        <f>VLOOKUP(N26,Points!$B$2:$D$13,3,FALSE)</f>
        <v>2</v>
      </c>
    </row>
    <row r="27" spans="2:16">
      <c r="B27" s="51" t="s">
        <v>43</v>
      </c>
      <c r="C27" s="42" t="s">
        <v>76</v>
      </c>
      <c r="D27" s="34">
        <f t="shared" si="2"/>
        <v>3</v>
      </c>
      <c r="E27" s="12"/>
      <c r="F27" s="12"/>
      <c r="G27" s="12"/>
      <c r="H27" s="12"/>
      <c r="I27" s="12"/>
      <c r="J27" s="94" t="s">
        <v>43</v>
      </c>
      <c r="K27" s="109" t="s">
        <v>70</v>
      </c>
      <c r="L27" s="106">
        <f>VLOOKUP(J27,Points!$B$2:$D$13,3,FALSE)</f>
        <v>1</v>
      </c>
      <c r="M27" s="12"/>
      <c r="N27" s="94" t="s">
        <v>43</v>
      </c>
      <c r="O27" s="109" t="s">
        <v>75</v>
      </c>
      <c r="P27" s="106">
        <f>VLOOKUP(N27,Points!$B$2:$D$13,3,FALSE)</f>
        <v>1</v>
      </c>
    </row>
    <row r="28" spans="2:16">
      <c r="B28" s="28"/>
      <c r="C28" s="44"/>
      <c r="D28" s="28"/>
      <c r="E28" s="12"/>
      <c r="F28" s="12"/>
      <c r="G28" s="12"/>
      <c r="H28" s="12"/>
      <c r="I28" s="12"/>
      <c r="J28" s="31"/>
      <c r="K28" s="31"/>
      <c r="L28" s="31"/>
      <c r="M28" s="12"/>
      <c r="N28" s="31"/>
      <c r="O28" s="31"/>
      <c r="P28" s="31"/>
    </row>
    <row r="29" spans="2:16" ht="18">
      <c r="B29" s="130" t="s">
        <v>48</v>
      </c>
      <c r="C29" s="131"/>
      <c r="D29" s="132"/>
      <c r="E29" s="12"/>
      <c r="F29" s="12"/>
      <c r="G29" s="12"/>
      <c r="H29" s="12"/>
      <c r="I29" s="12"/>
      <c r="J29" s="130" t="s">
        <v>49</v>
      </c>
      <c r="K29" s="131"/>
      <c r="L29" s="132"/>
      <c r="M29" s="12"/>
      <c r="N29" s="130" t="s">
        <v>49</v>
      </c>
      <c r="O29" s="131"/>
      <c r="P29" s="132"/>
    </row>
    <row r="30" spans="2:16">
      <c r="B30" s="49"/>
      <c r="C30" s="43" t="s">
        <v>16</v>
      </c>
      <c r="D30" s="15" t="s">
        <v>17</v>
      </c>
      <c r="E30" s="12"/>
      <c r="F30" s="12"/>
      <c r="G30" s="12"/>
      <c r="H30" s="12"/>
      <c r="I30" s="12"/>
      <c r="J30" s="49"/>
      <c r="K30" s="43" t="s">
        <v>16</v>
      </c>
      <c r="L30" s="15" t="s">
        <v>17</v>
      </c>
      <c r="M30" s="12"/>
      <c r="N30" s="49"/>
      <c r="O30" s="43" t="s">
        <v>16</v>
      </c>
      <c r="P30" s="15" t="s">
        <v>17</v>
      </c>
    </row>
    <row r="31" spans="2:16">
      <c r="B31" s="48" t="s">
        <v>19</v>
      </c>
      <c r="C31" s="40" t="s">
        <v>72</v>
      </c>
      <c r="D31" s="32">
        <v>10</v>
      </c>
      <c r="E31" s="12"/>
      <c r="F31" s="12"/>
      <c r="G31" s="12"/>
      <c r="H31" s="12"/>
      <c r="I31" s="12"/>
      <c r="J31" s="48" t="s">
        <v>19</v>
      </c>
      <c r="K31" s="40" t="s">
        <v>74</v>
      </c>
      <c r="L31" s="32">
        <f>VLOOKUP(J31,Points!$B$2:$D$13,3,FALSE)</f>
        <v>10</v>
      </c>
      <c r="M31" s="12"/>
      <c r="N31" s="48" t="s">
        <v>19</v>
      </c>
      <c r="O31" s="40" t="s">
        <v>77</v>
      </c>
      <c r="P31" s="32">
        <f>VLOOKUP(N31,Points!$B$2:$D$13,3,FALSE)</f>
        <v>10</v>
      </c>
    </row>
    <row r="32" spans="2:16">
      <c r="B32" s="50" t="s">
        <v>24</v>
      </c>
      <c r="C32" s="41" t="s">
        <v>74</v>
      </c>
      <c r="D32" s="33">
        <v>9</v>
      </c>
      <c r="E32" s="12"/>
      <c r="F32" s="12"/>
      <c r="G32" s="12"/>
      <c r="H32" s="12"/>
      <c r="I32" s="12"/>
      <c r="J32" s="50" t="s">
        <v>24</v>
      </c>
      <c r="K32" s="41" t="s">
        <v>77</v>
      </c>
      <c r="L32" s="33">
        <f>VLOOKUP(J32,Points!$B$2:$D$13,3,FALSE)</f>
        <v>9</v>
      </c>
      <c r="M32" s="12"/>
      <c r="N32" s="50" t="s">
        <v>24</v>
      </c>
      <c r="O32" s="41" t="s">
        <v>72</v>
      </c>
      <c r="P32" s="33">
        <f>VLOOKUP(N32,Points!$B$2:$D$13,3,FALSE)</f>
        <v>9</v>
      </c>
    </row>
    <row r="33" spans="2:16">
      <c r="B33" s="50" t="s">
        <v>29</v>
      </c>
      <c r="C33" s="41" t="s">
        <v>71</v>
      </c>
      <c r="D33" s="33">
        <f t="shared" ref="D33:D40" si="3">VLOOKUP(B33,PointsTable,2,FALSE)</f>
        <v>10</v>
      </c>
      <c r="E33" s="12"/>
      <c r="F33" s="12"/>
      <c r="G33" s="12"/>
      <c r="H33" s="12"/>
      <c r="I33" s="12"/>
      <c r="J33" s="50" t="s">
        <v>29</v>
      </c>
      <c r="K33" s="41" t="s">
        <v>73</v>
      </c>
      <c r="L33" s="33">
        <f>VLOOKUP(J33,Points!$B$2:$D$13,3,FALSE)</f>
        <v>8</v>
      </c>
      <c r="M33" s="12"/>
      <c r="N33" s="50" t="s">
        <v>29</v>
      </c>
      <c r="O33" s="41" t="s">
        <v>75</v>
      </c>
      <c r="P33" s="33">
        <f>VLOOKUP(N33,Points!$B$2:$D$13,3,FALSE)</f>
        <v>8</v>
      </c>
    </row>
    <row r="34" spans="2:16">
      <c r="B34" s="50" t="s">
        <v>33</v>
      </c>
      <c r="C34" s="41" t="s">
        <v>73</v>
      </c>
      <c r="D34" s="33">
        <f t="shared" si="3"/>
        <v>9</v>
      </c>
      <c r="E34" s="12"/>
      <c r="F34" s="12"/>
      <c r="G34" s="12"/>
      <c r="H34" s="12"/>
      <c r="I34" s="12"/>
      <c r="J34" s="50" t="s">
        <v>33</v>
      </c>
      <c r="K34" s="41" t="s">
        <v>71</v>
      </c>
      <c r="L34" s="33">
        <f>VLOOKUP(J34,Points!$B$2:$D$13,3,FALSE)</f>
        <v>7</v>
      </c>
      <c r="M34" s="12"/>
      <c r="N34" s="50" t="s">
        <v>33</v>
      </c>
      <c r="O34" s="41" t="s">
        <v>76</v>
      </c>
      <c r="P34" s="33">
        <f>VLOOKUP(N34,Points!$B$2:$D$13,3,FALSE)</f>
        <v>7</v>
      </c>
    </row>
    <row r="35" spans="2:16">
      <c r="B35" s="50" t="s">
        <v>34</v>
      </c>
      <c r="C35" s="41" t="s">
        <v>75</v>
      </c>
      <c r="D35" s="33">
        <f t="shared" si="3"/>
        <v>8</v>
      </c>
      <c r="E35" s="12"/>
      <c r="F35" s="12"/>
      <c r="G35" s="12"/>
      <c r="H35" s="12"/>
      <c r="I35" s="12"/>
      <c r="J35" s="50" t="s">
        <v>34</v>
      </c>
      <c r="K35" s="41" t="s">
        <v>72</v>
      </c>
      <c r="L35" s="33">
        <f>VLOOKUP(J35,Points!$B$2:$D$13,3,FALSE)</f>
        <v>6</v>
      </c>
      <c r="M35" s="12"/>
      <c r="N35" s="50" t="s">
        <v>34</v>
      </c>
      <c r="O35" s="41" t="s">
        <v>69</v>
      </c>
      <c r="P35" s="33">
        <f>VLOOKUP(N35,Points!$B$2:$D$13,3,FALSE)</f>
        <v>6</v>
      </c>
    </row>
    <row r="36" spans="2:16">
      <c r="B36" s="50" t="s">
        <v>36</v>
      </c>
      <c r="C36" s="41" t="s">
        <v>69</v>
      </c>
      <c r="D36" s="33">
        <f t="shared" si="3"/>
        <v>7</v>
      </c>
      <c r="E36" s="12"/>
      <c r="F36" s="12"/>
      <c r="G36" s="12"/>
      <c r="H36" s="12"/>
      <c r="I36" s="12"/>
      <c r="J36" s="50" t="s">
        <v>36</v>
      </c>
      <c r="K36" s="41" t="s">
        <v>78</v>
      </c>
      <c r="L36" s="33">
        <f>VLOOKUP(J36,Points!$B$2:$D$13,3,FALSE)</f>
        <v>5</v>
      </c>
      <c r="M36" s="12"/>
      <c r="N36" s="50" t="s">
        <v>36</v>
      </c>
      <c r="O36" s="41" t="s">
        <v>73</v>
      </c>
      <c r="P36" s="33">
        <f>VLOOKUP(N36,Points!$B$2:$D$13,3,FALSE)</f>
        <v>5</v>
      </c>
    </row>
    <row r="37" spans="2:16">
      <c r="B37" s="50" t="s">
        <v>39</v>
      </c>
      <c r="C37" s="41" t="s">
        <v>78</v>
      </c>
      <c r="D37" s="33">
        <f t="shared" si="3"/>
        <v>6</v>
      </c>
      <c r="E37" s="12"/>
      <c r="F37" s="12"/>
      <c r="G37" s="12"/>
      <c r="H37" s="12"/>
      <c r="I37" s="12"/>
      <c r="J37" s="50" t="s">
        <v>39</v>
      </c>
      <c r="K37" s="41" t="s">
        <v>75</v>
      </c>
      <c r="L37" s="33">
        <f>VLOOKUP(J37,Points!$B$2:$D$13,3,FALSE)</f>
        <v>4</v>
      </c>
      <c r="M37" s="12"/>
      <c r="N37" s="50" t="s">
        <v>39</v>
      </c>
      <c r="O37" s="41" t="s">
        <v>78</v>
      </c>
      <c r="P37" s="33">
        <f>VLOOKUP(N37,Points!$B$2:$D$13,3,FALSE)</f>
        <v>4</v>
      </c>
    </row>
    <row r="38" spans="2:16">
      <c r="B38" s="50" t="s">
        <v>40</v>
      </c>
      <c r="C38" s="41" t="s">
        <v>77</v>
      </c>
      <c r="D38" s="33">
        <f t="shared" si="3"/>
        <v>5</v>
      </c>
      <c r="E38" s="12"/>
      <c r="F38" s="12"/>
      <c r="G38" s="12"/>
      <c r="H38" s="12"/>
      <c r="I38" s="12"/>
      <c r="J38" s="50" t="s">
        <v>40</v>
      </c>
      <c r="K38" s="41" t="s">
        <v>70</v>
      </c>
      <c r="L38" s="33">
        <f>VLOOKUP(J38,Points!$B$2:$D$13,3,FALSE)</f>
        <v>3</v>
      </c>
      <c r="M38" s="12"/>
      <c r="N38" s="50" t="s">
        <v>40</v>
      </c>
      <c r="O38" s="41" t="s">
        <v>71</v>
      </c>
      <c r="P38" s="33">
        <f>VLOOKUP(N38,Points!$B$2:$D$13,3,FALSE)</f>
        <v>3</v>
      </c>
    </row>
    <row r="39" spans="2:16">
      <c r="B39" s="50" t="s">
        <v>42</v>
      </c>
      <c r="C39" s="41" t="s">
        <v>70</v>
      </c>
      <c r="D39" s="33">
        <f t="shared" si="3"/>
        <v>4</v>
      </c>
      <c r="E39" s="12"/>
      <c r="F39" s="12"/>
      <c r="G39" s="12"/>
      <c r="H39" s="12"/>
      <c r="I39" s="12"/>
      <c r="J39" s="50" t="s">
        <v>42</v>
      </c>
      <c r="K39" s="41"/>
      <c r="L39" s="33">
        <f>VLOOKUP(J39,Points!$B$2:$D$13,3,FALSE)</f>
        <v>2</v>
      </c>
      <c r="M39" s="12"/>
      <c r="N39" s="50" t="s">
        <v>42</v>
      </c>
      <c r="O39" s="41" t="s">
        <v>70</v>
      </c>
      <c r="P39" s="33">
        <f>VLOOKUP(N39,Points!$B$2:$D$13,3,FALSE)</f>
        <v>2</v>
      </c>
    </row>
    <row r="40" spans="2:16">
      <c r="B40" s="51" t="s">
        <v>43</v>
      </c>
      <c r="C40" s="42" t="s">
        <v>76</v>
      </c>
      <c r="D40" s="34">
        <f t="shared" si="3"/>
        <v>3</v>
      </c>
      <c r="E40" s="12"/>
      <c r="F40" s="12"/>
      <c r="G40" s="12"/>
      <c r="H40" s="12"/>
      <c r="I40" s="12"/>
      <c r="J40" s="51" t="s">
        <v>43</v>
      </c>
      <c r="K40" s="42"/>
      <c r="L40" s="34">
        <f>VLOOKUP(J40,Points!$B$2:$D$13,3,FALSE)</f>
        <v>1</v>
      </c>
      <c r="M40" s="12"/>
      <c r="N40" s="51" t="s">
        <v>43</v>
      </c>
      <c r="O40" s="42" t="s">
        <v>74</v>
      </c>
      <c r="P40" s="34">
        <f>VLOOKUP(N40,Points!$B$2:$D$13,3,FALSE)</f>
        <v>1</v>
      </c>
    </row>
    <row r="41" spans="2:16">
      <c r="B41" s="28"/>
      <c r="C41" s="44"/>
      <c r="D41" s="28"/>
      <c r="E41" s="12"/>
      <c r="F41" s="12"/>
      <c r="G41" s="12"/>
      <c r="H41" s="12"/>
      <c r="I41" s="12"/>
      <c r="J41" s="31"/>
      <c r="K41" s="31"/>
      <c r="L41" s="31"/>
      <c r="M41" s="12"/>
      <c r="N41" s="31"/>
      <c r="O41" s="31"/>
      <c r="P41" s="31"/>
    </row>
    <row r="42" spans="2:16" ht="18">
      <c r="B42" s="28"/>
      <c r="C42" s="44"/>
      <c r="D42" s="28"/>
      <c r="E42" s="12"/>
      <c r="F42" s="12"/>
      <c r="G42" s="12"/>
      <c r="H42" s="12"/>
      <c r="I42" s="12"/>
      <c r="J42" s="130" t="s">
        <v>51</v>
      </c>
      <c r="K42" s="131"/>
      <c r="L42" s="132"/>
      <c r="M42" s="12"/>
      <c r="N42" s="130" t="s">
        <v>51</v>
      </c>
      <c r="O42" s="131"/>
      <c r="P42" s="132"/>
    </row>
    <row r="43" spans="2:16">
      <c r="B43" s="28"/>
      <c r="C43" s="44"/>
      <c r="D43" s="28"/>
      <c r="E43" s="12"/>
      <c r="F43" s="12"/>
      <c r="G43" s="12"/>
      <c r="H43" s="12"/>
      <c r="I43" s="12"/>
      <c r="J43" s="49"/>
      <c r="K43" s="43" t="s">
        <v>16</v>
      </c>
      <c r="L43" s="15" t="s">
        <v>17</v>
      </c>
      <c r="M43" s="12"/>
      <c r="N43" s="49"/>
      <c r="O43" s="43" t="s">
        <v>16</v>
      </c>
      <c r="P43" s="15" t="s">
        <v>17</v>
      </c>
    </row>
    <row r="44" spans="2:16">
      <c r="B44" s="28"/>
      <c r="C44" s="44"/>
      <c r="D44" s="28"/>
      <c r="E44" s="12"/>
      <c r="F44" s="12"/>
      <c r="G44" s="12"/>
      <c r="H44" s="12"/>
      <c r="I44" s="12"/>
      <c r="J44" s="48" t="s">
        <v>19</v>
      </c>
      <c r="K44" s="40" t="s">
        <v>73</v>
      </c>
      <c r="L44" s="32">
        <f>VLOOKUP(J44,Points!$B$2:$D$13,3,FALSE)</f>
        <v>10</v>
      </c>
      <c r="M44" s="12"/>
      <c r="N44" s="48" t="s">
        <v>19</v>
      </c>
      <c r="O44" s="40" t="s">
        <v>76</v>
      </c>
      <c r="P44" s="32">
        <f>VLOOKUP(N44,Points!$B$2:$D$13,3,FALSE)</f>
        <v>10</v>
      </c>
    </row>
    <row r="45" spans="2:16">
      <c r="B45" s="28"/>
      <c r="C45" s="44"/>
      <c r="D45" s="28"/>
      <c r="E45" s="12"/>
      <c r="F45" s="12"/>
      <c r="G45" s="12"/>
      <c r="H45" s="12"/>
      <c r="I45" s="12"/>
      <c r="J45" s="50" t="s">
        <v>24</v>
      </c>
      <c r="K45" s="41" t="s">
        <v>74</v>
      </c>
      <c r="L45" s="33">
        <f>VLOOKUP(J45,Points!$B$2:$D$13,3,FALSE)</f>
        <v>9</v>
      </c>
      <c r="M45" s="12"/>
      <c r="N45" s="50" t="s">
        <v>24</v>
      </c>
      <c r="O45" s="41" t="s">
        <v>77</v>
      </c>
      <c r="P45" s="33">
        <f>VLOOKUP(N45,Points!$B$2:$D$13,3,FALSE)</f>
        <v>9</v>
      </c>
    </row>
    <row r="46" spans="2:16">
      <c r="B46" s="28"/>
      <c r="C46" s="44"/>
      <c r="D46" s="28"/>
      <c r="E46" s="12"/>
      <c r="F46" s="12"/>
      <c r="G46" s="12"/>
      <c r="H46" s="12"/>
      <c r="I46" s="12"/>
      <c r="J46" s="50" t="s">
        <v>29</v>
      </c>
      <c r="K46" s="41" t="s">
        <v>70</v>
      </c>
      <c r="L46" s="33">
        <f>VLOOKUP(J46,Points!$B$2:$D$13,3,FALSE)</f>
        <v>8</v>
      </c>
      <c r="M46" s="12"/>
      <c r="N46" s="50" t="s">
        <v>29</v>
      </c>
      <c r="O46" s="41" t="s">
        <v>70</v>
      </c>
      <c r="P46" s="33">
        <f>VLOOKUP(N46,Points!$B$2:$D$13,3,FALSE)</f>
        <v>8</v>
      </c>
    </row>
    <row r="47" spans="2:16">
      <c r="B47" s="28"/>
      <c r="C47" s="44"/>
      <c r="D47" s="28"/>
      <c r="E47" s="12"/>
      <c r="F47" s="12"/>
      <c r="G47" s="12"/>
      <c r="H47" s="12"/>
      <c r="I47" s="12"/>
      <c r="J47" s="50" t="s">
        <v>33</v>
      </c>
      <c r="K47" s="41" t="s">
        <v>78</v>
      </c>
      <c r="L47" s="33">
        <f>VLOOKUP(J47,Points!$B$2:$D$13,3,FALSE)</f>
        <v>7</v>
      </c>
      <c r="M47" s="12"/>
      <c r="N47" s="50" t="s">
        <v>33</v>
      </c>
      <c r="O47" s="41" t="s">
        <v>69</v>
      </c>
      <c r="P47" s="33">
        <f>VLOOKUP(N47,Points!$B$2:$D$13,3,FALSE)</f>
        <v>7</v>
      </c>
    </row>
    <row r="48" spans="2:16">
      <c r="B48" s="28"/>
      <c r="C48" s="44"/>
      <c r="D48" s="28"/>
      <c r="E48" s="12"/>
      <c r="F48" s="12"/>
      <c r="G48" s="12"/>
      <c r="H48" s="12"/>
      <c r="I48" s="12"/>
      <c r="J48" s="50" t="s">
        <v>34</v>
      </c>
      <c r="K48" s="41" t="s">
        <v>76</v>
      </c>
      <c r="L48" s="33">
        <f>VLOOKUP(J48,Points!$B$2:$D$13,3,FALSE)</f>
        <v>6</v>
      </c>
      <c r="M48" s="12"/>
      <c r="N48" s="50" t="s">
        <v>34</v>
      </c>
      <c r="O48" s="41" t="s">
        <v>75</v>
      </c>
      <c r="P48" s="33">
        <f>VLOOKUP(N48,Points!$B$2:$D$13,3,FALSE)</f>
        <v>6</v>
      </c>
    </row>
    <row r="49" spans="2:16">
      <c r="B49" s="28"/>
      <c r="C49" s="44"/>
      <c r="D49" s="28"/>
      <c r="E49" s="12"/>
      <c r="F49" s="12"/>
      <c r="G49" s="12"/>
      <c r="H49" s="12"/>
      <c r="I49" s="12"/>
      <c r="J49" s="50" t="s">
        <v>36</v>
      </c>
      <c r="K49" s="41" t="s">
        <v>71</v>
      </c>
      <c r="L49" s="33">
        <f>VLOOKUP(J49,Points!$B$2:$D$13,3,FALSE)</f>
        <v>5</v>
      </c>
      <c r="M49" s="12"/>
      <c r="N49" s="50" t="s">
        <v>36</v>
      </c>
      <c r="O49" s="41" t="s">
        <v>78</v>
      </c>
      <c r="P49" s="33">
        <f>VLOOKUP(N49,Points!$B$2:$D$13,3,FALSE)</f>
        <v>5</v>
      </c>
    </row>
    <row r="50" spans="2:16">
      <c r="B50" s="28"/>
      <c r="C50" s="44"/>
      <c r="D50" s="28"/>
      <c r="E50" s="12"/>
      <c r="F50" s="12"/>
      <c r="G50" s="12"/>
      <c r="H50" s="12"/>
      <c r="I50" s="12"/>
      <c r="J50" s="50" t="s">
        <v>39</v>
      </c>
      <c r="K50" s="41" t="s">
        <v>77</v>
      </c>
      <c r="L50" s="33">
        <f>VLOOKUP(J50,Points!$B$2:$D$13,3,FALSE)</f>
        <v>4</v>
      </c>
      <c r="M50" s="12"/>
      <c r="N50" s="50" t="s">
        <v>39</v>
      </c>
      <c r="O50" s="41" t="s">
        <v>72</v>
      </c>
      <c r="P50" s="33">
        <f>VLOOKUP(N50,Points!$B$2:$D$13,3,FALSE)</f>
        <v>4</v>
      </c>
    </row>
    <row r="51" spans="2:16">
      <c r="B51" s="28"/>
      <c r="C51" s="44"/>
      <c r="D51" s="28"/>
      <c r="E51" s="12"/>
      <c r="F51" s="12"/>
      <c r="G51" s="12"/>
      <c r="H51" s="12"/>
      <c r="I51" s="12"/>
      <c r="J51" s="50" t="s">
        <v>40</v>
      </c>
      <c r="K51" s="41" t="s">
        <v>75</v>
      </c>
      <c r="L51" s="33">
        <f>VLOOKUP(J51,Points!$B$2:$D$13,3,FALSE)</f>
        <v>3</v>
      </c>
      <c r="M51" s="12"/>
      <c r="N51" s="50" t="s">
        <v>40</v>
      </c>
      <c r="O51" s="41"/>
      <c r="P51" s="33">
        <f>VLOOKUP(N51,Points!$B$2:$D$13,3,FALSE)</f>
        <v>3</v>
      </c>
    </row>
    <row r="52" spans="2:16">
      <c r="B52" s="28"/>
      <c r="C52" s="44"/>
      <c r="D52" s="28"/>
      <c r="E52" s="12"/>
      <c r="F52" s="12"/>
      <c r="G52" s="12"/>
      <c r="H52" s="12"/>
      <c r="I52" s="12"/>
      <c r="J52" s="50" t="s">
        <v>42</v>
      </c>
      <c r="K52" s="41" t="s">
        <v>69</v>
      </c>
      <c r="L52" s="33">
        <f>VLOOKUP(J52,Points!$B$2:$D$13,3,FALSE)</f>
        <v>2</v>
      </c>
      <c r="M52" s="12"/>
      <c r="N52" s="50" t="s">
        <v>42</v>
      </c>
      <c r="O52" s="41"/>
      <c r="P52" s="33">
        <f>VLOOKUP(N52,Points!$B$2:$D$13,3,FALSE)</f>
        <v>2</v>
      </c>
    </row>
    <row r="53" spans="2:16">
      <c r="B53" s="28"/>
      <c r="C53" s="44"/>
      <c r="D53" s="28"/>
      <c r="E53" s="12"/>
      <c r="F53" s="12"/>
      <c r="G53" s="12"/>
      <c r="H53" s="12"/>
      <c r="I53" s="12"/>
      <c r="J53" s="51" t="s">
        <v>43</v>
      </c>
      <c r="K53" s="42" t="s">
        <v>72</v>
      </c>
      <c r="L53" s="34">
        <f>VLOOKUP(J53,Points!$B$2:$D$13,3,FALSE)</f>
        <v>1</v>
      </c>
      <c r="M53" s="12"/>
      <c r="N53" s="51" t="s">
        <v>43</v>
      </c>
      <c r="O53" s="42"/>
      <c r="P53" s="34">
        <f>VLOOKUP(N53,Points!$B$2:$D$13,3,FALSE)</f>
        <v>1</v>
      </c>
    </row>
    <row r="54" spans="2:16">
      <c r="B54" s="28"/>
      <c r="C54" s="44"/>
      <c r="D54" s="28"/>
      <c r="E54" s="12"/>
      <c r="F54" s="12"/>
      <c r="G54" s="12"/>
      <c r="H54" s="12"/>
      <c r="I54" s="12"/>
      <c r="J54" s="31"/>
      <c r="K54" s="31"/>
      <c r="L54" s="31"/>
      <c r="M54" s="12"/>
      <c r="N54" s="31"/>
      <c r="O54" s="31"/>
      <c r="P54" s="31"/>
    </row>
    <row r="55" spans="2:16" ht="18">
      <c r="B55" s="28"/>
      <c r="C55" s="44"/>
      <c r="D55" s="28"/>
      <c r="E55" s="12"/>
      <c r="F55" s="12"/>
      <c r="G55" s="12"/>
      <c r="H55" s="12"/>
      <c r="I55" s="12"/>
      <c r="J55" s="130" t="s">
        <v>52</v>
      </c>
      <c r="K55" s="131"/>
      <c r="L55" s="132"/>
      <c r="M55" s="12"/>
      <c r="N55" s="130" t="s">
        <v>52</v>
      </c>
      <c r="O55" s="131"/>
      <c r="P55" s="132"/>
    </row>
    <row r="56" spans="2:16">
      <c r="B56" s="28"/>
      <c r="C56" s="44"/>
      <c r="D56" s="28"/>
      <c r="E56" s="12"/>
      <c r="F56" s="12"/>
      <c r="G56" s="12"/>
      <c r="H56" s="12"/>
      <c r="I56" s="12"/>
      <c r="J56" s="49"/>
      <c r="K56" s="43" t="s">
        <v>16</v>
      </c>
      <c r="L56" s="15" t="s">
        <v>17</v>
      </c>
      <c r="M56" s="12"/>
      <c r="N56" s="49"/>
      <c r="O56" s="43" t="s">
        <v>16</v>
      </c>
      <c r="P56" s="15" t="s">
        <v>17</v>
      </c>
    </row>
    <row r="57" spans="2:16">
      <c r="B57" s="28"/>
      <c r="C57" s="44"/>
      <c r="D57" s="28"/>
      <c r="E57" s="12"/>
      <c r="F57" s="12"/>
      <c r="G57" s="12"/>
      <c r="H57" s="12"/>
      <c r="I57" s="12"/>
      <c r="J57" s="48" t="s">
        <v>19</v>
      </c>
      <c r="K57" s="40" t="s">
        <v>73</v>
      </c>
      <c r="L57" s="32">
        <f>VLOOKUP(J57,Points!$B$2:$D$13,3,FALSE)</f>
        <v>10</v>
      </c>
      <c r="M57" s="12"/>
      <c r="N57" s="48" t="s">
        <v>19</v>
      </c>
      <c r="O57" s="40" t="s">
        <v>74</v>
      </c>
      <c r="P57" s="32">
        <f>VLOOKUP(N57,Points!$B$2:$D$13,3,FALSE)</f>
        <v>10</v>
      </c>
    </row>
    <row r="58" spans="2:16">
      <c r="B58" s="28"/>
      <c r="C58" s="44"/>
      <c r="D58" s="28"/>
      <c r="E58" s="12"/>
      <c r="F58" s="12"/>
      <c r="G58" s="12"/>
      <c r="H58" s="12"/>
      <c r="I58" s="12"/>
      <c r="J58" s="50" t="s">
        <v>24</v>
      </c>
      <c r="K58" s="41" t="s">
        <v>70</v>
      </c>
      <c r="L58" s="33">
        <f>VLOOKUP(J58,Points!$B$2:$D$13,3,FALSE)</f>
        <v>9</v>
      </c>
      <c r="M58" s="12"/>
      <c r="N58" s="50" t="s">
        <v>24</v>
      </c>
      <c r="O58" s="41" t="s">
        <v>72</v>
      </c>
      <c r="P58" s="33">
        <f>VLOOKUP(N58,Points!$B$2:$D$13,3,FALSE)</f>
        <v>9</v>
      </c>
    </row>
    <row r="59" spans="2:16">
      <c r="B59" s="28"/>
      <c r="C59" s="44"/>
      <c r="D59" s="28"/>
      <c r="E59" s="12"/>
      <c r="F59" s="12"/>
      <c r="G59" s="12"/>
      <c r="H59" s="12"/>
      <c r="I59" s="12"/>
      <c r="J59" s="50" t="s">
        <v>29</v>
      </c>
      <c r="K59" s="41" t="s">
        <v>77</v>
      </c>
      <c r="L59" s="33">
        <f>VLOOKUP(J59,Points!$B$2:$D$13,3,FALSE)</f>
        <v>8</v>
      </c>
      <c r="M59" s="12"/>
      <c r="N59" s="50" t="s">
        <v>29</v>
      </c>
      <c r="O59" s="41" t="s">
        <v>70</v>
      </c>
      <c r="P59" s="33">
        <f>VLOOKUP(N59,Points!$B$2:$D$13,3,FALSE)</f>
        <v>8</v>
      </c>
    </row>
    <row r="60" spans="2:16">
      <c r="B60" s="28"/>
      <c r="C60" s="44"/>
      <c r="D60" s="28"/>
      <c r="E60" s="12"/>
      <c r="F60" s="12"/>
      <c r="G60" s="12"/>
      <c r="H60" s="12"/>
      <c r="I60" s="12"/>
      <c r="J60" s="50" t="s">
        <v>33</v>
      </c>
      <c r="K60" s="41" t="s">
        <v>74</v>
      </c>
      <c r="L60" s="33">
        <f>VLOOKUP(J60,Points!$B$2:$D$13,3,FALSE)</f>
        <v>7</v>
      </c>
      <c r="M60" s="12"/>
      <c r="N60" s="50" t="s">
        <v>33</v>
      </c>
      <c r="O60" s="41" t="s">
        <v>73</v>
      </c>
      <c r="P60" s="33">
        <f>VLOOKUP(N60,Points!$B$2:$D$13,3,FALSE)</f>
        <v>7</v>
      </c>
    </row>
    <row r="61" spans="2:16">
      <c r="B61" s="28"/>
      <c r="C61" s="44"/>
      <c r="D61" s="28"/>
      <c r="E61" s="12"/>
      <c r="F61" s="12"/>
      <c r="G61" s="12"/>
      <c r="H61" s="12"/>
      <c r="I61" s="12"/>
      <c r="J61" s="50" t="s">
        <v>34</v>
      </c>
      <c r="K61" s="41" t="s">
        <v>75</v>
      </c>
      <c r="L61" s="33">
        <f>VLOOKUP(J61,Points!$B$2:$D$13,3,FALSE)</f>
        <v>6</v>
      </c>
      <c r="M61" s="12"/>
      <c r="N61" s="50" t="s">
        <v>34</v>
      </c>
      <c r="O61" s="41" t="s">
        <v>69</v>
      </c>
      <c r="P61" s="33">
        <f>VLOOKUP(N61,Points!$B$2:$D$13,3,FALSE)</f>
        <v>6</v>
      </c>
    </row>
    <row r="62" spans="2:16">
      <c r="B62" s="28"/>
      <c r="C62" s="44"/>
      <c r="D62" s="28"/>
      <c r="E62" s="12"/>
      <c r="F62" s="12"/>
      <c r="G62" s="12"/>
      <c r="H62" s="12"/>
      <c r="I62" s="12"/>
      <c r="J62" s="50" t="s">
        <v>36</v>
      </c>
      <c r="K62" s="41" t="s">
        <v>69</v>
      </c>
      <c r="L62" s="33">
        <f>VLOOKUP(J62,Points!$B$2:$D$13,3,FALSE)</f>
        <v>5</v>
      </c>
      <c r="M62" s="12"/>
      <c r="N62" s="50" t="s">
        <v>36</v>
      </c>
      <c r="O62" s="41" t="s">
        <v>75</v>
      </c>
      <c r="P62" s="33">
        <f>VLOOKUP(N62,Points!$B$2:$D$13,3,FALSE)</f>
        <v>5</v>
      </c>
    </row>
    <row r="63" spans="2:16">
      <c r="B63" s="12"/>
      <c r="C63" s="55"/>
      <c r="D63" s="28"/>
      <c r="E63" s="12"/>
      <c r="F63" s="12"/>
      <c r="G63" s="12"/>
      <c r="H63" s="12"/>
      <c r="I63" s="12"/>
      <c r="J63" s="50" t="s">
        <v>39</v>
      </c>
      <c r="K63" s="41" t="s">
        <v>78</v>
      </c>
      <c r="L63" s="33">
        <f>VLOOKUP(J63,Points!$B$2:$D$13,3,FALSE)</f>
        <v>4</v>
      </c>
      <c r="M63" s="12"/>
      <c r="N63" s="50" t="s">
        <v>39</v>
      </c>
      <c r="O63" s="41" t="s">
        <v>71</v>
      </c>
      <c r="P63" s="33">
        <f>VLOOKUP(N63,Points!$B$2:$D$13,3,FALSE)</f>
        <v>4</v>
      </c>
    </row>
    <row r="64" spans="2:16">
      <c r="B64" s="12"/>
      <c r="C64" s="55"/>
      <c r="D64" s="28"/>
      <c r="E64" s="12"/>
      <c r="F64" s="12"/>
      <c r="G64" s="12"/>
      <c r="H64" s="12"/>
      <c r="I64" s="12"/>
      <c r="J64" s="50" t="s">
        <v>40</v>
      </c>
      <c r="K64" s="41" t="s">
        <v>72</v>
      </c>
      <c r="L64" s="33">
        <f>VLOOKUP(J64,Points!$B$2:$D$13,3,FALSE)</f>
        <v>3</v>
      </c>
      <c r="M64" s="12"/>
      <c r="N64" s="50" t="s">
        <v>40</v>
      </c>
      <c r="O64" s="41" t="s">
        <v>76</v>
      </c>
      <c r="P64" s="33">
        <f>VLOOKUP(N64,Points!$B$2:$D$13,3,FALSE)</f>
        <v>3</v>
      </c>
    </row>
    <row r="65" spans="2:16">
      <c r="B65" s="12"/>
      <c r="C65" s="55"/>
      <c r="D65" s="28"/>
      <c r="E65" s="12"/>
      <c r="F65" s="12"/>
      <c r="G65" s="12"/>
      <c r="H65" s="12"/>
      <c r="I65" s="12"/>
      <c r="J65" s="50" t="s">
        <v>42</v>
      </c>
      <c r="K65" s="41" t="s">
        <v>71</v>
      </c>
      <c r="L65" s="33">
        <f>VLOOKUP(J65,Points!$B$2:$D$13,3,FALSE)</f>
        <v>2</v>
      </c>
      <c r="M65" s="12"/>
      <c r="N65" s="50" t="s">
        <v>42</v>
      </c>
      <c r="O65" s="41" t="s">
        <v>78</v>
      </c>
      <c r="P65" s="33">
        <f>VLOOKUP(N65,Points!$B$2:$D$13,3,FALSE)</f>
        <v>2</v>
      </c>
    </row>
    <row r="66" spans="2:16">
      <c r="B66" s="12"/>
      <c r="C66" s="55"/>
      <c r="D66" s="28"/>
      <c r="E66" s="12"/>
      <c r="F66" s="12"/>
      <c r="G66" s="12"/>
      <c r="H66" s="12"/>
      <c r="I66" s="12"/>
      <c r="J66" s="51" t="s">
        <v>43</v>
      </c>
      <c r="K66" s="42" t="s">
        <v>76</v>
      </c>
      <c r="L66" s="34">
        <f>VLOOKUP(J66,Points!$B$2:$D$13,3,FALSE)</f>
        <v>1</v>
      </c>
      <c r="M66" s="12"/>
      <c r="N66" s="51" t="s">
        <v>43</v>
      </c>
      <c r="O66" s="42" t="s">
        <v>77</v>
      </c>
      <c r="P66" s="34">
        <f>VLOOKUP(N66,Points!$B$2:$D$13,3,FALSE)</f>
        <v>1</v>
      </c>
    </row>
    <row r="67" spans="2:16">
      <c r="B67" s="12"/>
      <c r="C67" s="55"/>
      <c r="D67" s="28"/>
      <c r="E67" s="12"/>
      <c r="F67" s="12"/>
      <c r="G67" s="12"/>
      <c r="H67" s="12"/>
      <c r="I67" s="12"/>
      <c r="J67" s="31"/>
      <c r="K67" s="31"/>
      <c r="L67" s="31"/>
      <c r="M67" s="12"/>
      <c r="N67" s="31"/>
      <c r="O67" s="31"/>
      <c r="P67" s="31"/>
    </row>
    <row r="68" spans="2:16" ht="18">
      <c r="B68" s="12"/>
      <c r="C68" s="55"/>
      <c r="D68" s="28"/>
      <c r="E68" s="12"/>
      <c r="F68" s="12"/>
      <c r="G68" s="12"/>
      <c r="H68" s="12"/>
      <c r="I68" s="12"/>
      <c r="J68" s="130" t="s">
        <v>53</v>
      </c>
      <c r="K68" s="131"/>
      <c r="L68" s="132"/>
      <c r="M68" s="12"/>
      <c r="N68" s="130" t="s">
        <v>53</v>
      </c>
      <c r="O68" s="131"/>
      <c r="P68" s="132"/>
    </row>
    <row r="69" spans="2:16">
      <c r="B69" s="12"/>
      <c r="C69" s="55"/>
      <c r="D69" s="28"/>
      <c r="E69" s="12"/>
      <c r="F69" s="12"/>
      <c r="G69" s="12"/>
      <c r="H69" s="12"/>
      <c r="I69" s="12"/>
      <c r="J69" s="49"/>
      <c r="K69" s="43" t="s">
        <v>16</v>
      </c>
      <c r="L69" s="15" t="s">
        <v>17</v>
      </c>
      <c r="M69" s="12"/>
      <c r="N69" s="49"/>
      <c r="O69" s="43" t="s">
        <v>16</v>
      </c>
      <c r="P69" s="15" t="s">
        <v>17</v>
      </c>
    </row>
    <row r="70" spans="2:16">
      <c r="B70" s="12"/>
      <c r="C70" s="55"/>
      <c r="D70" s="28"/>
      <c r="E70" s="12"/>
      <c r="F70" s="12"/>
      <c r="G70" s="12"/>
      <c r="H70" s="12"/>
      <c r="I70" s="12"/>
      <c r="J70" s="48" t="s">
        <v>19</v>
      </c>
      <c r="K70" s="40" t="s">
        <v>74</v>
      </c>
      <c r="L70" s="32">
        <f>VLOOKUP(J70,Points!$B$2:$D$13,3,FALSE)</f>
        <v>10</v>
      </c>
      <c r="M70" s="12"/>
      <c r="N70" s="48" t="s">
        <v>19</v>
      </c>
      <c r="O70" s="40" t="s">
        <v>71</v>
      </c>
      <c r="P70" s="32">
        <f>VLOOKUP(N70,Points!$B$2:$D$13,3,FALSE)</f>
        <v>10</v>
      </c>
    </row>
    <row r="71" spans="2:16">
      <c r="B71" s="12"/>
      <c r="C71" s="55"/>
      <c r="D71" s="28"/>
      <c r="E71" s="12"/>
      <c r="F71" s="12"/>
      <c r="G71" s="12"/>
      <c r="H71" s="12"/>
      <c r="I71" s="12"/>
      <c r="J71" s="50" t="s">
        <v>24</v>
      </c>
      <c r="K71" s="41" t="s">
        <v>75</v>
      </c>
      <c r="L71" s="33">
        <f>VLOOKUP(J71,Points!$B$2:$D$13,3,FALSE)</f>
        <v>9</v>
      </c>
      <c r="M71" s="12"/>
      <c r="N71" s="50" t="s">
        <v>24</v>
      </c>
      <c r="O71" s="41" t="s">
        <v>78</v>
      </c>
      <c r="P71" s="33">
        <f>VLOOKUP(N71,Points!$B$2:$D$13,3,FALSE)</f>
        <v>9</v>
      </c>
    </row>
    <row r="72" spans="2:16">
      <c r="B72" s="12"/>
      <c r="C72" s="55"/>
      <c r="D72" s="28"/>
      <c r="E72" s="12"/>
      <c r="F72" s="12"/>
      <c r="G72" s="12"/>
      <c r="H72" s="12"/>
      <c r="I72" s="12"/>
      <c r="J72" s="50" t="s">
        <v>29</v>
      </c>
      <c r="K72" s="41" t="s">
        <v>77</v>
      </c>
      <c r="L72" s="33">
        <f>VLOOKUP(J72,Points!$B$2:$D$13,3,FALSE)</f>
        <v>8</v>
      </c>
      <c r="M72" s="12"/>
      <c r="N72" s="50" t="s">
        <v>29</v>
      </c>
      <c r="O72" s="41" t="s">
        <v>72</v>
      </c>
      <c r="P72" s="33">
        <f>VLOOKUP(N72,Points!$B$2:$D$13,3,FALSE)</f>
        <v>8</v>
      </c>
    </row>
    <row r="73" spans="2:16">
      <c r="B73" s="12"/>
      <c r="C73" s="55"/>
      <c r="D73" s="28"/>
      <c r="E73" s="12"/>
      <c r="F73" s="12"/>
      <c r="G73" s="12"/>
      <c r="H73" s="12"/>
      <c r="I73" s="12"/>
      <c r="J73" s="50" t="s">
        <v>33</v>
      </c>
      <c r="K73" s="41" t="s">
        <v>72</v>
      </c>
      <c r="L73" s="33">
        <f>VLOOKUP(J73,Points!$B$2:$D$13,3,FALSE)</f>
        <v>7</v>
      </c>
      <c r="M73" s="12"/>
      <c r="N73" s="50" t="s">
        <v>33</v>
      </c>
      <c r="O73" s="41" t="s">
        <v>75</v>
      </c>
      <c r="P73" s="33">
        <f>VLOOKUP(N73,Points!$B$2:$D$13,3,FALSE)</f>
        <v>7</v>
      </c>
    </row>
    <row r="74" spans="2:16">
      <c r="B74" s="12"/>
      <c r="C74" s="55"/>
      <c r="D74" s="28"/>
      <c r="E74" s="12"/>
      <c r="F74" s="12"/>
      <c r="G74" s="12"/>
      <c r="H74" s="12"/>
      <c r="I74" s="12"/>
      <c r="J74" s="50" t="s">
        <v>34</v>
      </c>
      <c r="K74" s="41" t="s">
        <v>76</v>
      </c>
      <c r="L74" s="33">
        <f>VLOOKUP(J74,Points!$B$2:$D$13,3,FALSE)</f>
        <v>6</v>
      </c>
      <c r="M74" s="12"/>
      <c r="N74" s="50" t="s">
        <v>34</v>
      </c>
      <c r="O74" s="41" t="s">
        <v>69</v>
      </c>
      <c r="P74" s="33">
        <f>VLOOKUP(N74,Points!$B$2:$D$13,3,FALSE)</f>
        <v>6</v>
      </c>
    </row>
    <row r="75" spans="2:16">
      <c r="B75" s="12"/>
      <c r="C75" s="55"/>
      <c r="D75" s="28"/>
      <c r="E75" s="12"/>
      <c r="F75" s="12"/>
      <c r="G75" s="12"/>
      <c r="H75" s="12"/>
      <c r="I75" s="12"/>
      <c r="J75" s="50" t="s">
        <v>36</v>
      </c>
      <c r="K75" s="41" t="s">
        <v>70</v>
      </c>
      <c r="L75" s="33">
        <f>VLOOKUP(J75,Points!$B$2:$D$13,3,FALSE)</f>
        <v>5</v>
      </c>
      <c r="M75" s="12"/>
      <c r="N75" s="50" t="s">
        <v>36</v>
      </c>
      <c r="O75" s="41" t="s">
        <v>70</v>
      </c>
      <c r="P75" s="33">
        <f>VLOOKUP(N75,Points!$B$2:$D$13,3,FALSE)</f>
        <v>5</v>
      </c>
    </row>
    <row r="76" spans="2:16">
      <c r="B76" s="12"/>
      <c r="C76" s="55"/>
      <c r="D76" s="28"/>
      <c r="E76" s="12"/>
      <c r="F76" s="12"/>
      <c r="G76" s="12"/>
      <c r="H76" s="12"/>
      <c r="I76" s="12"/>
      <c r="J76" s="50" t="s">
        <v>39</v>
      </c>
      <c r="K76" s="41" t="s">
        <v>69</v>
      </c>
      <c r="L76" s="33">
        <f>VLOOKUP(J76,Points!$B$2:$D$13,3,FALSE)</f>
        <v>4</v>
      </c>
      <c r="M76" s="12"/>
      <c r="N76" s="50" t="s">
        <v>39</v>
      </c>
      <c r="O76" s="41" t="s">
        <v>76</v>
      </c>
      <c r="P76" s="33">
        <f>VLOOKUP(N76,Points!$B$2:$D$13,3,FALSE)</f>
        <v>4</v>
      </c>
    </row>
    <row r="77" spans="2:16">
      <c r="B77" s="12"/>
      <c r="C77" s="55"/>
      <c r="D77" s="28"/>
      <c r="E77" s="12"/>
      <c r="F77" s="12"/>
      <c r="G77" s="12"/>
      <c r="H77" s="12"/>
      <c r="I77" s="12"/>
      <c r="J77" s="50" t="s">
        <v>40</v>
      </c>
      <c r="K77" s="41" t="s">
        <v>71</v>
      </c>
      <c r="L77" s="33">
        <f>VLOOKUP(J77,Points!$B$2:$D$13,3,FALSE)</f>
        <v>3</v>
      </c>
      <c r="M77" s="12"/>
      <c r="N77" s="50" t="s">
        <v>40</v>
      </c>
      <c r="O77" s="41" t="s">
        <v>77</v>
      </c>
      <c r="P77" s="33">
        <f>VLOOKUP(N77,Points!$B$2:$D$13,3,FALSE)</f>
        <v>3</v>
      </c>
    </row>
    <row r="78" spans="2:16">
      <c r="B78" s="12"/>
      <c r="C78" s="55"/>
      <c r="D78" s="28"/>
      <c r="E78" s="12"/>
      <c r="F78" s="12"/>
      <c r="G78" s="12"/>
      <c r="H78" s="12"/>
      <c r="I78" s="12"/>
      <c r="J78" s="50" t="s">
        <v>42</v>
      </c>
      <c r="K78" s="41" t="s">
        <v>78</v>
      </c>
      <c r="L78" s="33">
        <f>VLOOKUP(J78,Points!$B$2:$D$13,3,FALSE)</f>
        <v>2</v>
      </c>
      <c r="M78" s="12"/>
      <c r="N78" s="50" t="s">
        <v>42</v>
      </c>
      <c r="O78" s="41" t="s">
        <v>73</v>
      </c>
      <c r="P78" s="33">
        <f>VLOOKUP(N78,Points!$B$2:$D$13,3,FALSE)</f>
        <v>2</v>
      </c>
    </row>
    <row r="79" spans="2:16">
      <c r="B79" s="12"/>
      <c r="C79" s="55"/>
      <c r="D79" s="28"/>
      <c r="E79" s="12"/>
      <c r="F79" s="12"/>
      <c r="G79" s="12"/>
      <c r="H79" s="12"/>
      <c r="I79" s="12"/>
      <c r="J79" s="51" t="s">
        <v>43</v>
      </c>
      <c r="K79" s="42" t="s">
        <v>73</v>
      </c>
      <c r="L79" s="34">
        <f>VLOOKUP(J79,Points!$B$2:$D$13,3,FALSE)</f>
        <v>1</v>
      </c>
      <c r="M79" s="12"/>
      <c r="N79" s="51" t="s">
        <v>43</v>
      </c>
      <c r="O79" s="42" t="s">
        <v>74</v>
      </c>
      <c r="P79" s="34">
        <f>VLOOKUP(N79,Points!$B$2:$D$13,3,FALSE)</f>
        <v>1</v>
      </c>
    </row>
    <row r="80" spans="2:16">
      <c r="B80" s="12"/>
      <c r="C80" s="55"/>
      <c r="D80" s="28"/>
      <c r="E80" s="12"/>
      <c r="F80" s="12"/>
      <c r="G80" s="12"/>
      <c r="H80" s="12"/>
      <c r="I80" s="12"/>
      <c r="J80" s="31"/>
      <c r="K80" s="31"/>
      <c r="L80" s="31"/>
      <c r="M80" s="12"/>
      <c r="N80" s="31"/>
      <c r="O80" s="31"/>
      <c r="P80" s="31"/>
    </row>
    <row r="81" spans="2:16" ht="18">
      <c r="B81" s="12"/>
      <c r="C81" s="55"/>
      <c r="D81" s="28"/>
      <c r="E81" s="12"/>
      <c r="F81" s="12"/>
      <c r="G81" s="12"/>
      <c r="H81" s="12"/>
      <c r="I81" s="12"/>
      <c r="J81" s="130" t="s">
        <v>54</v>
      </c>
      <c r="K81" s="131"/>
      <c r="L81" s="132"/>
      <c r="M81" s="12"/>
      <c r="N81" s="130" t="s">
        <v>54</v>
      </c>
      <c r="O81" s="131"/>
      <c r="P81" s="132"/>
    </row>
    <row r="82" spans="2:16">
      <c r="B82" s="12"/>
      <c r="C82" s="55"/>
      <c r="D82" s="28"/>
      <c r="E82" s="12"/>
      <c r="F82" s="12"/>
      <c r="G82" s="12"/>
      <c r="H82" s="12"/>
      <c r="I82" s="12"/>
      <c r="J82" s="49"/>
      <c r="K82" s="43" t="s">
        <v>16</v>
      </c>
      <c r="L82" s="15" t="s">
        <v>17</v>
      </c>
      <c r="M82" s="12"/>
      <c r="N82" s="49"/>
      <c r="O82" s="43" t="s">
        <v>16</v>
      </c>
      <c r="P82" s="15" t="s">
        <v>17</v>
      </c>
    </row>
    <row r="83" spans="2:16">
      <c r="B83" s="12"/>
      <c r="C83" s="55"/>
      <c r="D83" s="28"/>
      <c r="E83" s="12"/>
      <c r="F83" s="12"/>
      <c r="G83" s="12"/>
      <c r="H83" s="12"/>
      <c r="I83" s="12"/>
      <c r="J83" s="48" t="s">
        <v>19</v>
      </c>
      <c r="K83" s="40" t="s">
        <v>77</v>
      </c>
      <c r="L83" s="32">
        <f>VLOOKUP(J83,Points!$B$2:$D$13,3,FALSE)</f>
        <v>10</v>
      </c>
      <c r="M83" s="12"/>
      <c r="N83" s="48" t="s">
        <v>19</v>
      </c>
      <c r="O83" s="40" t="s">
        <v>75</v>
      </c>
      <c r="P83" s="32">
        <f>VLOOKUP(N83,Points!$B$2:$D$13,3,FALSE)</f>
        <v>10</v>
      </c>
    </row>
    <row r="84" spans="2:16">
      <c r="B84" s="12"/>
      <c r="C84" s="55"/>
      <c r="D84" s="28"/>
      <c r="E84" s="12"/>
      <c r="F84" s="12"/>
      <c r="G84" s="12"/>
      <c r="H84" s="12"/>
      <c r="I84" s="12"/>
      <c r="J84" s="50" t="s">
        <v>24</v>
      </c>
      <c r="K84" s="41" t="s">
        <v>73</v>
      </c>
      <c r="L84" s="33">
        <f>VLOOKUP(J84,Points!$B$2:$D$13,3,FALSE)</f>
        <v>9</v>
      </c>
      <c r="M84" s="12"/>
      <c r="N84" s="50" t="s">
        <v>24</v>
      </c>
      <c r="O84" s="41" t="s">
        <v>70</v>
      </c>
      <c r="P84" s="33">
        <f>VLOOKUP(N84,Points!$B$2:$D$13,3,FALSE)</f>
        <v>9</v>
      </c>
    </row>
    <row r="85" spans="2:16">
      <c r="B85" s="12"/>
      <c r="C85" s="55"/>
      <c r="D85" s="28"/>
      <c r="E85" s="12"/>
      <c r="F85" s="12"/>
      <c r="G85" s="12"/>
      <c r="H85" s="12"/>
      <c r="I85" s="12"/>
      <c r="J85" s="50" t="s">
        <v>29</v>
      </c>
      <c r="K85" s="41" t="s">
        <v>74</v>
      </c>
      <c r="L85" s="33">
        <f>VLOOKUP(J85,Points!$B$2:$D$13,3,FALSE)</f>
        <v>8</v>
      </c>
      <c r="M85" s="12"/>
      <c r="N85" s="50" t="s">
        <v>29</v>
      </c>
      <c r="O85" s="41" t="s">
        <v>76</v>
      </c>
      <c r="P85" s="33">
        <f>VLOOKUP(N85,Points!$B$2:$D$13,3,FALSE)</f>
        <v>8</v>
      </c>
    </row>
    <row r="86" spans="2:16">
      <c r="B86" s="12"/>
      <c r="C86" s="55"/>
      <c r="D86" s="28"/>
      <c r="E86" s="12"/>
      <c r="F86" s="12"/>
      <c r="G86" s="12"/>
      <c r="H86" s="12"/>
      <c r="I86" s="12"/>
      <c r="J86" s="50" t="s">
        <v>33</v>
      </c>
      <c r="K86" s="41" t="s">
        <v>70</v>
      </c>
      <c r="L86" s="33">
        <f>VLOOKUP(J86,Points!$B$2:$D$13,3,FALSE)</f>
        <v>7</v>
      </c>
      <c r="M86" s="12"/>
      <c r="N86" s="50" t="s">
        <v>33</v>
      </c>
      <c r="O86" s="41" t="s">
        <v>71</v>
      </c>
      <c r="P86" s="33">
        <f>VLOOKUP(N86,Points!$B$2:$D$13,3,FALSE)</f>
        <v>7</v>
      </c>
    </row>
    <row r="87" spans="2:16">
      <c r="B87" s="12"/>
      <c r="C87" s="55"/>
      <c r="D87" s="28"/>
      <c r="E87" s="12"/>
      <c r="F87" s="12"/>
      <c r="G87" s="12"/>
      <c r="H87" s="12"/>
      <c r="I87" s="12"/>
      <c r="J87" s="50" t="s">
        <v>34</v>
      </c>
      <c r="K87" s="41" t="s">
        <v>69</v>
      </c>
      <c r="L87" s="33">
        <f>VLOOKUP(J87,Points!$B$2:$D$13,3,FALSE)</f>
        <v>6</v>
      </c>
      <c r="M87" s="12"/>
      <c r="N87" s="50" t="s">
        <v>34</v>
      </c>
      <c r="O87" s="41" t="s">
        <v>77</v>
      </c>
      <c r="P87" s="33">
        <f>VLOOKUP(N87,Points!$B$2:$D$13,3,FALSE)</f>
        <v>6</v>
      </c>
    </row>
    <row r="88" spans="2:16">
      <c r="B88" s="12"/>
      <c r="C88" s="55"/>
      <c r="D88" s="28"/>
      <c r="E88" s="12"/>
      <c r="F88" s="12"/>
      <c r="G88" s="12"/>
      <c r="H88" s="12"/>
      <c r="I88" s="12"/>
      <c r="J88" s="50" t="s">
        <v>36</v>
      </c>
      <c r="K88" s="41" t="s">
        <v>72</v>
      </c>
      <c r="L88" s="33">
        <f>VLOOKUP(J88,Points!$B$2:$D$13,3,FALSE)</f>
        <v>5</v>
      </c>
      <c r="M88" s="12"/>
      <c r="N88" s="50" t="s">
        <v>36</v>
      </c>
      <c r="O88" s="41" t="s">
        <v>73</v>
      </c>
      <c r="P88" s="33">
        <f>VLOOKUP(N88,Points!$B$2:$D$13,3,FALSE)</f>
        <v>5</v>
      </c>
    </row>
    <row r="89" spans="2:16">
      <c r="B89" s="12"/>
      <c r="C89" s="55"/>
      <c r="D89" s="28"/>
      <c r="E89" s="12"/>
      <c r="F89" s="12"/>
      <c r="G89" s="12"/>
      <c r="H89" s="12"/>
      <c r="I89" s="12"/>
      <c r="J89" s="50" t="s">
        <v>36</v>
      </c>
      <c r="K89" s="41" t="s">
        <v>78</v>
      </c>
      <c r="L89" s="33">
        <f>VLOOKUP(J89,Points!$B$2:$D$13,3,FALSE)</f>
        <v>5</v>
      </c>
      <c r="M89" s="12"/>
      <c r="N89" s="50" t="s">
        <v>39</v>
      </c>
      <c r="O89" s="41" t="s">
        <v>74</v>
      </c>
      <c r="P89" s="33">
        <f>VLOOKUP(N89,Points!$B$2:$D$13,3,FALSE)</f>
        <v>4</v>
      </c>
    </row>
    <row r="90" spans="2:16">
      <c r="B90" s="12"/>
      <c r="C90" s="55"/>
      <c r="D90" s="28"/>
      <c r="E90" s="12"/>
      <c r="F90" s="12"/>
      <c r="G90" s="12"/>
      <c r="H90" s="12"/>
      <c r="I90" s="12"/>
      <c r="J90" s="50" t="s">
        <v>40</v>
      </c>
      <c r="K90" s="41" t="s">
        <v>76</v>
      </c>
      <c r="L90" s="33">
        <f>VLOOKUP(J90,Points!$B$2:$D$13,3,FALSE)</f>
        <v>3</v>
      </c>
      <c r="M90" s="12"/>
      <c r="N90" s="50" t="s">
        <v>40</v>
      </c>
      <c r="O90" s="41" t="s">
        <v>72</v>
      </c>
      <c r="P90" s="33">
        <f>VLOOKUP(N90,Points!$B$2:$D$13,3,FALSE)</f>
        <v>3</v>
      </c>
    </row>
    <row r="91" spans="2:16">
      <c r="B91" s="12"/>
      <c r="C91" s="55"/>
      <c r="D91" s="28"/>
      <c r="E91" s="12"/>
      <c r="F91" s="12"/>
      <c r="G91" s="12"/>
      <c r="H91" s="12"/>
      <c r="I91" s="12"/>
      <c r="J91" s="50" t="s">
        <v>42</v>
      </c>
      <c r="K91" s="41" t="s">
        <v>71</v>
      </c>
      <c r="L91" s="33">
        <f>VLOOKUP(J91,Points!$B$2:$D$13,3,FALSE)</f>
        <v>2</v>
      </c>
      <c r="M91" s="12"/>
      <c r="N91" s="50" t="s">
        <v>42</v>
      </c>
      <c r="O91" s="41" t="s">
        <v>78</v>
      </c>
      <c r="P91" s="33">
        <f>VLOOKUP(N91,Points!$B$2:$D$13,3,FALSE)</f>
        <v>2</v>
      </c>
    </row>
    <row r="92" spans="2:16">
      <c r="B92" s="12"/>
      <c r="C92" s="55"/>
      <c r="D92" s="28"/>
      <c r="E92" s="12"/>
      <c r="F92" s="12"/>
      <c r="G92" s="12"/>
      <c r="H92" s="12"/>
      <c r="I92" s="12"/>
      <c r="J92" s="51" t="s">
        <v>43</v>
      </c>
      <c r="K92" s="42" t="s">
        <v>75</v>
      </c>
      <c r="L92" s="34">
        <f>VLOOKUP(J92,Points!$B$2:$D$13,3,FALSE)</f>
        <v>1</v>
      </c>
      <c r="M92" s="12"/>
      <c r="N92" s="51" t="s">
        <v>43</v>
      </c>
      <c r="O92" s="42" t="s">
        <v>69</v>
      </c>
      <c r="P92" s="34">
        <f>VLOOKUP(N92,Points!$B$2:$D$13,3,FALSE)</f>
        <v>1</v>
      </c>
    </row>
    <row r="93" spans="2:16">
      <c r="B93" s="12"/>
      <c r="C93" s="55"/>
      <c r="D93" s="28"/>
      <c r="E93" s="12"/>
      <c r="F93" s="12"/>
      <c r="G93" s="12"/>
      <c r="H93" s="12"/>
      <c r="I93" s="12"/>
      <c r="J93" s="31"/>
      <c r="K93" s="31"/>
      <c r="L93" s="31"/>
      <c r="M93" s="12"/>
      <c r="N93" s="31"/>
      <c r="O93" s="31"/>
      <c r="P93" s="31"/>
    </row>
    <row r="94" spans="2:16" ht="18">
      <c r="B94" s="12"/>
      <c r="C94" s="55"/>
      <c r="D94" s="28"/>
      <c r="E94" s="12"/>
      <c r="F94" s="12"/>
      <c r="G94" s="12"/>
      <c r="H94" s="12"/>
      <c r="I94" s="12"/>
      <c r="J94" s="130" t="s">
        <v>55</v>
      </c>
      <c r="K94" s="131"/>
      <c r="L94" s="132"/>
      <c r="M94" s="12"/>
      <c r="N94" s="130" t="s">
        <v>55</v>
      </c>
      <c r="O94" s="131"/>
      <c r="P94" s="132"/>
    </row>
    <row r="95" spans="2:16">
      <c r="B95" s="12"/>
      <c r="C95" s="55"/>
      <c r="D95" s="28"/>
      <c r="E95" s="12"/>
      <c r="F95" s="12"/>
      <c r="G95" s="12"/>
      <c r="H95" s="12"/>
      <c r="I95" s="12"/>
      <c r="J95" s="49"/>
      <c r="K95" s="43" t="s">
        <v>16</v>
      </c>
      <c r="L95" s="15" t="s">
        <v>17</v>
      </c>
      <c r="M95" s="12"/>
      <c r="N95" s="49"/>
      <c r="O95" s="43" t="s">
        <v>16</v>
      </c>
      <c r="P95" s="15" t="s">
        <v>17</v>
      </c>
    </row>
    <row r="96" spans="2:16">
      <c r="B96" s="12"/>
      <c r="C96" s="55"/>
      <c r="D96" s="28"/>
      <c r="E96" s="12"/>
      <c r="F96" s="12"/>
      <c r="G96" s="12"/>
      <c r="H96" s="12"/>
      <c r="I96" s="12"/>
      <c r="J96" s="48" t="s">
        <v>19</v>
      </c>
      <c r="K96" s="40" t="s">
        <v>70</v>
      </c>
      <c r="L96" s="32">
        <f>VLOOKUP(J96,Points!$B$2:$D$13,3,FALSE)</f>
        <v>10</v>
      </c>
      <c r="M96" s="12"/>
      <c r="N96" s="48" t="s">
        <v>19</v>
      </c>
      <c r="O96" s="40" t="s">
        <v>71</v>
      </c>
      <c r="P96" s="32">
        <f>VLOOKUP(N96,Points!$B$2:$D$13,3,FALSE)</f>
        <v>10</v>
      </c>
    </row>
    <row r="97" spans="10:16">
      <c r="J97" s="50" t="s">
        <v>24</v>
      </c>
      <c r="K97" s="41" t="s">
        <v>69</v>
      </c>
      <c r="L97" s="33">
        <f>VLOOKUP(J97,Points!$B$2:$D$13,3,FALSE)</f>
        <v>9</v>
      </c>
      <c r="M97" s="12"/>
      <c r="N97" s="50" t="s">
        <v>24</v>
      </c>
      <c r="O97" s="41" t="s">
        <v>69</v>
      </c>
      <c r="P97" s="33">
        <f>VLOOKUP(N97,Points!$B$2:$D$13,3,FALSE)</f>
        <v>9</v>
      </c>
    </row>
    <row r="98" spans="10:16">
      <c r="J98" s="50" t="s">
        <v>29</v>
      </c>
      <c r="K98" s="41" t="s">
        <v>77</v>
      </c>
      <c r="L98" s="33">
        <f>VLOOKUP(J98,Points!$B$2:$D$13,3,FALSE)</f>
        <v>8</v>
      </c>
      <c r="M98" s="12"/>
      <c r="N98" s="50" t="s">
        <v>29</v>
      </c>
      <c r="O98" s="41" t="s">
        <v>78</v>
      </c>
      <c r="P98" s="33">
        <f>VLOOKUP(N98,Points!$B$2:$D$13,3,FALSE)</f>
        <v>8</v>
      </c>
    </row>
    <row r="99" spans="10:16">
      <c r="J99" s="50" t="s">
        <v>33</v>
      </c>
      <c r="K99" s="41" t="s">
        <v>72</v>
      </c>
      <c r="L99" s="33">
        <f>VLOOKUP(J99,Points!$B$2:$D$13,3,FALSE)</f>
        <v>7</v>
      </c>
      <c r="M99" s="12"/>
      <c r="N99" s="50" t="s">
        <v>33</v>
      </c>
      <c r="O99" s="41" t="s">
        <v>77</v>
      </c>
      <c r="P99" s="33">
        <f>VLOOKUP(N99,Points!$B$2:$D$13,3,FALSE)</f>
        <v>7</v>
      </c>
    </row>
    <row r="100" spans="10:16">
      <c r="J100" s="50" t="s">
        <v>34</v>
      </c>
      <c r="K100" s="41" t="s">
        <v>74</v>
      </c>
      <c r="L100" s="33">
        <f>VLOOKUP(J100,Points!$B$2:$D$13,3,FALSE)</f>
        <v>6</v>
      </c>
      <c r="M100" s="12"/>
      <c r="N100" s="50" t="s">
        <v>34</v>
      </c>
      <c r="O100" s="41" t="s">
        <v>76</v>
      </c>
      <c r="P100" s="33">
        <f>VLOOKUP(N100,Points!$B$2:$D$13,3,FALSE)</f>
        <v>6</v>
      </c>
    </row>
    <row r="101" spans="10:16">
      <c r="J101" s="50" t="s">
        <v>36</v>
      </c>
      <c r="K101" s="41" t="s">
        <v>75</v>
      </c>
      <c r="L101" s="33">
        <f>VLOOKUP(J101,Points!$B$2:$D$13,3,FALSE)</f>
        <v>5</v>
      </c>
      <c r="M101" s="12"/>
      <c r="N101" s="50" t="s">
        <v>36</v>
      </c>
      <c r="O101" s="41" t="s">
        <v>70</v>
      </c>
      <c r="P101" s="33">
        <f>VLOOKUP(N101,Points!$B$2:$D$13,3,FALSE)</f>
        <v>5</v>
      </c>
    </row>
    <row r="102" spans="10:16">
      <c r="J102" s="50" t="s">
        <v>39</v>
      </c>
      <c r="K102" s="41" t="s">
        <v>78</v>
      </c>
      <c r="L102" s="33">
        <f>VLOOKUP(J102,Points!$B$2:$D$13,3,FALSE)</f>
        <v>4</v>
      </c>
      <c r="M102" s="12"/>
      <c r="N102" s="50" t="s">
        <v>39</v>
      </c>
      <c r="O102" s="41" t="s">
        <v>72</v>
      </c>
      <c r="P102" s="33">
        <f>VLOOKUP(N102,Points!$B$2:$D$13,3,FALSE)</f>
        <v>4</v>
      </c>
    </row>
    <row r="103" spans="10:16">
      <c r="J103" s="50" t="s">
        <v>40</v>
      </c>
      <c r="K103" s="41" t="s">
        <v>73</v>
      </c>
      <c r="L103" s="33">
        <f>VLOOKUP(J103,Points!$B$2:$D$13,3,FALSE)</f>
        <v>3</v>
      </c>
      <c r="M103" s="12"/>
      <c r="N103" s="50" t="s">
        <v>40</v>
      </c>
      <c r="O103" s="41" t="s">
        <v>75</v>
      </c>
      <c r="P103" s="33">
        <f>VLOOKUP(N103,Points!$B$2:$D$13,3,FALSE)</f>
        <v>3</v>
      </c>
    </row>
    <row r="104" spans="10:16">
      <c r="J104" s="50" t="s">
        <v>42</v>
      </c>
      <c r="K104" s="41"/>
      <c r="L104" s="33">
        <f>VLOOKUP(J104,Points!$B$2:$D$13,3,FALSE)</f>
        <v>2</v>
      </c>
      <c r="M104" s="12"/>
      <c r="N104" s="50" t="s">
        <v>42</v>
      </c>
      <c r="O104" s="41"/>
      <c r="P104" s="33">
        <f>VLOOKUP(N104,Points!$B$2:$D$13,3,FALSE)</f>
        <v>2</v>
      </c>
    </row>
    <row r="105" spans="10:16">
      <c r="J105" s="51" t="s">
        <v>43</v>
      </c>
      <c r="K105" s="42"/>
      <c r="L105" s="34">
        <f>VLOOKUP(J105,Points!$B$2:$D$13,3,FALSE)</f>
        <v>1</v>
      </c>
      <c r="M105" s="12"/>
      <c r="N105" s="51" t="s">
        <v>43</v>
      </c>
      <c r="O105" s="42"/>
      <c r="P105" s="34">
        <f>VLOOKUP(N105,Points!$B$2:$D$13,3,FALSE)</f>
        <v>1</v>
      </c>
    </row>
  </sheetData>
  <mergeCells count="22">
    <mergeCell ref="J81:L81"/>
    <mergeCell ref="N81:P81"/>
    <mergeCell ref="J94:L94"/>
    <mergeCell ref="N94:P94"/>
    <mergeCell ref="J42:L42"/>
    <mergeCell ref="N42:P42"/>
    <mergeCell ref="J55:L55"/>
    <mergeCell ref="N55:P55"/>
    <mergeCell ref="J68:L68"/>
    <mergeCell ref="N68:P68"/>
    <mergeCell ref="B16:D16"/>
    <mergeCell ref="J16:L16"/>
    <mergeCell ref="N16:P16"/>
    <mergeCell ref="B29:D29"/>
    <mergeCell ref="J29:L29"/>
    <mergeCell ref="N29:P29"/>
    <mergeCell ref="B1:D1"/>
    <mergeCell ref="J1:L1"/>
    <mergeCell ref="N1:P1"/>
    <mergeCell ref="B3:D3"/>
    <mergeCell ref="J3:L3"/>
    <mergeCell ref="N3:P3"/>
  </mergeCells>
  <dataValidations count="2">
    <dataValidation type="list" allowBlank="1" showInputMessage="1" showErrorMessage="1" sqref="B18:B27 B31:B40" xr:uid="{2C01E131-7639-43A2-BEFB-37E619BC6140}">
      <formula1>$B$1:$B$10</formula1>
    </dataValidation>
    <dataValidation type="list" allowBlank="1" showInputMessage="1" showErrorMessage="1" sqref="K5:K14 C31:C40 C18:C27 O5:O14 K18:K27 O18:O27 K31:K40 O31:O40 K44:K53 O44:O53 K57:K66 O57:O66 K70:K79 O70:O79 K83:K92 O83:O92 C5:C14 K96:K105 O96:O105" xr:uid="{F7F2E0A0-DF59-40FE-AC1B-3073CE3C0737}">
      <formula1>Year8Names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847756D-2558-4147-95DA-AFBF9F4D7E9C}">
          <x14:formula1>
            <xm:f>Points!$B$2:$B$11</xm:f>
          </x14:formula1>
          <xm:sqref>B5:B14</xm:sqref>
        </x14:dataValidation>
        <x14:dataValidation type="list" allowBlank="1" showInputMessage="1" showErrorMessage="1" xr:uid="{736805B1-1F02-4D4F-9EF1-F96707B0E35B}">
          <x14:formula1>
            <xm:f>Points!$B$2:$B$13</xm:f>
          </x14:formula1>
          <xm:sqref>J5:J14 N5:N14 J18:J27 N18:N27 J31:J40 N31:N40 J44:J53 N44:N53 J57:J66 N57:N66 J70:J79 N70:N79 J83:J92 N83:N92 J96:J105 N96:N105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2D7D8-3985-453F-A154-54E2486847E5}">
  <sheetPr>
    <tabColor rgb="FF808080"/>
  </sheetPr>
  <dimension ref="B1:X119"/>
  <sheetViews>
    <sheetView tabSelected="1" topLeftCell="A26" workbookViewId="0">
      <selection activeCell="C27" sqref="C27"/>
    </sheetView>
  </sheetViews>
  <sheetFormatPr defaultColWidth="9.140625" defaultRowHeight="14.45"/>
  <cols>
    <col min="1" max="2" width="9.140625" style="29"/>
    <col min="3" max="3" width="22" style="39" customWidth="1"/>
    <col min="4" max="4" width="6.7109375" style="30" customWidth="1"/>
    <col min="5" max="6" width="9.140625" style="29"/>
    <col min="7" max="7" width="18.140625" style="29" customWidth="1"/>
    <col min="8" max="17" width="9.140625" style="29"/>
    <col min="25" max="16384" width="9.140625" style="29"/>
  </cols>
  <sheetData>
    <row r="1" spans="2:16" ht="25.9">
      <c r="B1" s="123" t="s">
        <v>80</v>
      </c>
      <c r="C1" s="123"/>
      <c r="D1" s="123"/>
      <c r="E1" s="12"/>
      <c r="F1" s="12"/>
      <c r="G1" s="12"/>
      <c r="H1" s="12"/>
      <c r="I1" s="12"/>
      <c r="J1" s="122" t="s">
        <v>8</v>
      </c>
      <c r="K1" s="122"/>
      <c r="L1" s="122"/>
      <c r="M1" s="12"/>
      <c r="N1" s="122" t="s">
        <v>9</v>
      </c>
      <c r="O1" s="122"/>
      <c r="P1" s="122"/>
    </row>
    <row r="2" spans="2:16">
      <c r="B2" s="12"/>
      <c r="C2" s="55"/>
      <c r="D2" s="28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2:16" ht="21" customHeight="1">
      <c r="B3" s="133" t="s">
        <v>10</v>
      </c>
      <c r="C3" s="134"/>
      <c r="D3" s="135"/>
      <c r="E3" s="12"/>
      <c r="F3" s="66" t="s">
        <v>11</v>
      </c>
      <c r="G3" s="67" t="s">
        <v>12</v>
      </c>
      <c r="H3" s="68" t="s">
        <v>13</v>
      </c>
      <c r="I3" s="12"/>
      <c r="J3" s="133" t="s">
        <v>14</v>
      </c>
      <c r="K3" s="134"/>
      <c r="L3" s="135"/>
      <c r="M3" s="12"/>
      <c r="N3" s="133" t="s">
        <v>14</v>
      </c>
      <c r="O3" s="134"/>
      <c r="P3" s="135"/>
    </row>
    <row r="4" spans="2:16">
      <c r="B4" s="13"/>
      <c r="C4" s="38" t="s">
        <v>16</v>
      </c>
      <c r="D4" s="15" t="s">
        <v>17</v>
      </c>
      <c r="E4" s="12"/>
      <c r="F4" s="57">
        <f>RANK(H4,$H$4:$H$15)+COUNTIF(H$4:H4,H4)-1</f>
        <v>1</v>
      </c>
      <c r="G4" s="63" t="str">
        <f>Names!B43</f>
        <v>10/1</v>
      </c>
      <c r="H4" s="58">
        <f t="shared" ref="H4:H15" si="0">IFERROR(SUMIF(C:C,G4,D:D),0)+SUMIF(K:K,G4,L:L)+SUMIF(O:O,G4,P:P)</f>
        <v>167</v>
      </c>
      <c r="I4" s="12"/>
      <c r="J4" s="49"/>
      <c r="K4" s="43" t="s">
        <v>16</v>
      </c>
      <c r="L4" s="15" t="s">
        <v>17</v>
      </c>
      <c r="M4" s="12"/>
      <c r="N4" s="49"/>
      <c r="O4" s="43" t="s">
        <v>16</v>
      </c>
      <c r="P4" s="15" t="s">
        <v>17</v>
      </c>
    </row>
    <row r="5" spans="2:16">
      <c r="B5" s="48" t="s">
        <v>19</v>
      </c>
      <c r="C5" s="40" t="s">
        <v>81</v>
      </c>
      <c r="D5" s="32">
        <v>10</v>
      </c>
      <c r="E5" s="12"/>
      <c r="F5" s="58">
        <f>RANK(H5,$H$4:$H$15)+COUNTIF(H$4:H5,H5)-1</f>
        <v>2</v>
      </c>
      <c r="G5" s="63" t="str">
        <f>Names!B44</f>
        <v>10/2</v>
      </c>
      <c r="H5" s="58">
        <f t="shared" si="0"/>
        <v>151</v>
      </c>
      <c r="I5" s="12"/>
      <c r="J5" s="48" t="s">
        <v>19</v>
      </c>
      <c r="K5" s="40" t="s">
        <v>82</v>
      </c>
      <c r="L5" s="32">
        <v>10</v>
      </c>
      <c r="M5" s="12"/>
      <c r="N5" s="48" t="s">
        <v>19</v>
      </c>
      <c r="O5" s="40" t="s">
        <v>83</v>
      </c>
      <c r="P5" s="32">
        <v>10</v>
      </c>
    </row>
    <row r="6" spans="2:16">
      <c r="B6" s="50" t="s">
        <v>24</v>
      </c>
      <c r="C6" s="41" t="s">
        <v>84</v>
      </c>
      <c r="D6" s="33">
        <v>9</v>
      </c>
      <c r="E6" s="12"/>
      <c r="F6" s="58">
        <f>RANK(H6,$H$4:$H$15)+COUNTIF(H$4:H6,H6)-1</f>
        <v>6</v>
      </c>
      <c r="G6" s="63" t="str">
        <f>Names!B45</f>
        <v>10/3</v>
      </c>
      <c r="H6" s="58">
        <f t="shared" si="0"/>
        <v>118</v>
      </c>
      <c r="I6" s="12"/>
      <c r="J6" s="50" t="s">
        <v>24</v>
      </c>
      <c r="K6" s="41" t="s">
        <v>85</v>
      </c>
      <c r="L6" s="33">
        <v>9</v>
      </c>
      <c r="M6" s="12"/>
      <c r="N6" s="50" t="s">
        <v>24</v>
      </c>
      <c r="O6" s="41" t="s">
        <v>86</v>
      </c>
      <c r="P6" s="33">
        <v>9</v>
      </c>
    </row>
    <row r="7" spans="2:16">
      <c r="B7" s="50" t="s">
        <v>29</v>
      </c>
      <c r="C7" s="41" t="s">
        <v>87</v>
      </c>
      <c r="D7" s="33">
        <f t="shared" ref="D7:D12" si="1">VLOOKUP(B7,PointsTable,2,FALSE)</f>
        <v>10</v>
      </c>
      <c r="E7" s="12"/>
      <c r="F7" s="58">
        <f>RANK(H7,$H$4:$H$15)+COUNTIF(H$4:H7,H7)-1</f>
        <v>3</v>
      </c>
      <c r="G7" s="63" t="str">
        <f>Names!B46</f>
        <v>10/4</v>
      </c>
      <c r="H7" s="58">
        <f t="shared" si="0"/>
        <v>146</v>
      </c>
      <c r="I7" s="12"/>
      <c r="J7" s="50" t="s">
        <v>29</v>
      </c>
      <c r="K7" s="41" t="s">
        <v>86</v>
      </c>
      <c r="L7" s="33">
        <f t="shared" ref="L7:L14" si="2">VLOOKUP(J7,PointsTable,2,FALSE)</f>
        <v>10</v>
      </c>
      <c r="M7" s="12"/>
      <c r="N7" s="50" t="s">
        <v>29</v>
      </c>
      <c r="O7" s="41" t="s">
        <v>88</v>
      </c>
      <c r="P7" s="33">
        <f t="shared" ref="P7:P14" si="3">VLOOKUP(N7,PointsTable,2,FALSE)</f>
        <v>10</v>
      </c>
    </row>
    <row r="8" spans="2:16">
      <c r="B8" s="50" t="s">
        <v>33</v>
      </c>
      <c r="C8" s="41" t="s">
        <v>83</v>
      </c>
      <c r="D8" s="33">
        <f t="shared" si="1"/>
        <v>9</v>
      </c>
      <c r="E8" s="12"/>
      <c r="F8" s="58">
        <f>RANK(H8,$H$4:$H$15)+COUNTIF(H$4:H8,H8)-1</f>
        <v>8</v>
      </c>
      <c r="G8" s="63" t="str">
        <f>Names!B47</f>
        <v>10/5</v>
      </c>
      <c r="H8" s="58">
        <f t="shared" si="0"/>
        <v>107</v>
      </c>
      <c r="I8" s="12"/>
      <c r="J8" s="50" t="s">
        <v>33</v>
      </c>
      <c r="K8" s="41" t="s">
        <v>81</v>
      </c>
      <c r="L8" s="33">
        <f t="shared" si="2"/>
        <v>9</v>
      </c>
      <c r="M8" s="12"/>
      <c r="N8" s="50" t="s">
        <v>33</v>
      </c>
      <c r="O8" s="41" t="s">
        <v>89</v>
      </c>
      <c r="P8" s="33">
        <f t="shared" si="3"/>
        <v>9</v>
      </c>
    </row>
    <row r="9" spans="2:16">
      <c r="B9" s="50" t="s">
        <v>34</v>
      </c>
      <c r="C9" s="41" t="s">
        <v>86</v>
      </c>
      <c r="D9" s="33">
        <f t="shared" si="1"/>
        <v>8</v>
      </c>
      <c r="E9" s="12"/>
      <c r="F9" s="58">
        <f>RANK(H9,$H$4:$H$15)+COUNTIF(H$4:H9,H9)-1</f>
        <v>10</v>
      </c>
      <c r="G9" s="63" t="str">
        <f>Names!B48</f>
        <v>10/6</v>
      </c>
      <c r="H9" s="58">
        <f t="shared" si="0"/>
        <v>72</v>
      </c>
      <c r="I9" s="12"/>
      <c r="J9" s="50" t="s">
        <v>34</v>
      </c>
      <c r="K9" s="41" t="s">
        <v>88</v>
      </c>
      <c r="L9" s="33">
        <f t="shared" si="2"/>
        <v>8</v>
      </c>
      <c r="M9" s="12"/>
      <c r="N9" s="50" t="s">
        <v>34</v>
      </c>
      <c r="O9" s="41" t="s">
        <v>81</v>
      </c>
      <c r="P9" s="33">
        <f t="shared" si="3"/>
        <v>8</v>
      </c>
    </row>
    <row r="10" spans="2:16">
      <c r="B10" s="50" t="s">
        <v>36</v>
      </c>
      <c r="C10" s="41" t="s">
        <v>88</v>
      </c>
      <c r="D10" s="33">
        <f t="shared" si="1"/>
        <v>7</v>
      </c>
      <c r="E10" s="12"/>
      <c r="F10" s="58">
        <f>RANK(H10,$H$4:$H$15)+COUNTIF(H$4:H10,H10)-1</f>
        <v>4</v>
      </c>
      <c r="G10" s="63" t="str">
        <f>Names!B49</f>
        <v>10/7</v>
      </c>
      <c r="H10" s="58">
        <f t="shared" si="0"/>
        <v>142</v>
      </c>
      <c r="I10" s="12"/>
      <c r="J10" s="50" t="s">
        <v>36</v>
      </c>
      <c r="K10" s="41" t="s">
        <v>83</v>
      </c>
      <c r="L10" s="33">
        <f t="shared" si="2"/>
        <v>7</v>
      </c>
      <c r="M10" s="12"/>
      <c r="N10" s="50" t="s">
        <v>36</v>
      </c>
      <c r="O10" s="41" t="s">
        <v>90</v>
      </c>
      <c r="P10" s="33">
        <f t="shared" si="3"/>
        <v>7</v>
      </c>
    </row>
    <row r="11" spans="2:16">
      <c r="B11" s="50" t="s">
        <v>39</v>
      </c>
      <c r="C11" s="41" t="s">
        <v>82</v>
      </c>
      <c r="D11" s="33">
        <f t="shared" si="1"/>
        <v>6</v>
      </c>
      <c r="E11" s="12"/>
      <c r="F11" s="58">
        <f>RANK(H11,$H$4:$H$15)+COUNTIF(H$4:H11,H11)-1</f>
        <v>5</v>
      </c>
      <c r="G11" s="63" t="str">
        <f>Names!B50</f>
        <v>10/8</v>
      </c>
      <c r="H11" s="58">
        <f t="shared" si="0"/>
        <v>142</v>
      </c>
      <c r="I11" s="12"/>
      <c r="J11" s="50" t="s">
        <v>39</v>
      </c>
      <c r="K11" s="41" t="s">
        <v>89</v>
      </c>
      <c r="L11" s="33">
        <f t="shared" si="2"/>
        <v>6</v>
      </c>
      <c r="M11" s="12"/>
      <c r="N11" s="50" t="s">
        <v>39</v>
      </c>
      <c r="O11" s="41" t="s">
        <v>84</v>
      </c>
      <c r="P11" s="33">
        <f t="shared" si="3"/>
        <v>6</v>
      </c>
    </row>
    <row r="12" spans="2:16">
      <c r="B12" s="50" t="s">
        <v>40</v>
      </c>
      <c r="C12" s="41" t="s">
        <v>89</v>
      </c>
      <c r="D12" s="33">
        <f t="shared" si="1"/>
        <v>5</v>
      </c>
      <c r="E12" s="12"/>
      <c r="F12" s="58">
        <f>RANK(H12,$H$4:$H$15)+COUNTIF(H$4:H12,H12)-1</f>
        <v>7</v>
      </c>
      <c r="G12" s="63" t="str">
        <f>Names!B51</f>
        <v>10/9</v>
      </c>
      <c r="H12" s="58">
        <f t="shared" si="0"/>
        <v>118</v>
      </c>
      <c r="I12" s="12"/>
      <c r="J12" s="50" t="s">
        <v>40</v>
      </c>
      <c r="K12" s="41" t="s">
        <v>84</v>
      </c>
      <c r="L12" s="33">
        <f t="shared" si="2"/>
        <v>5</v>
      </c>
      <c r="M12" s="12"/>
      <c r="N12" s="50" t="s">
        <v>40</v>
      </c>
      <c r="O12" s="41" t="s">
        <v>85</v>
      </c>
      <c r="P12" s="33">
        <f t="shared" si="3"/>
        <v>5</v>
      </c>
    </row>
    <row r="13" spans="2:16">
      <c r="B13" s="50" t="s">
        <v>42</v>
      </c>
      <c r="C13" s="41" t="s">
        <v>85</v>
      </c>
      <c r="D13" s="33">
        <v>0</v>
      </c>
      <c r="E13" s="12"/>
      <c r="F13" s="58">
        <f>RANK(H13,$H$4:$H$15)+COUNTIF(H$4:H13,H13)-1</f>
        <v>9</v>
      </c>
      <c r="G13" s="63" t="str">
        <f>Names!B52</f>
        <v>10/10</v>
      </c>
      <c r="H13" s="58">
        <f t="shared" si="0"/>
        <v>97</v>
      </c>
      <c r="I13" s="12"/>
      <c r="J13" s="50" t="s">
        <v>42</v>
      </c>
      <c r="K13" s="41" t="s">
        <v>87</v>
      </c>
      <c r="L13" s="33">
        <f t="shared" si="2"/>
        <v>4</v>
      </c>
      <c r="M13" s="12"/>
      <c r="N13" s="50" t="s">
        <v>42</v>
      </c>
      <c r="O13" s="41"/>
      <c r="P13" s="33">
        <f t="shared" si="3"/>
        <v>4</v>
      </c>
    </row>
    <row r="14" spans="2:16">
      <c r="B14" s="51" t="s">
        <v>43</v>
      </c>
      <c r="C14" s="42" t="s">
        <v>90</v>
      </c>
      <c r="D14" s="34">
        <v>0</v>
      </c>
      <c r="E14" s="12"/>
      <c r="F14" s="58">
        <f>RANK(H14,$H$4:$H$15)+COUNTIF(H$4:H14,H14)-1</f>
        <v>11</v>
      </c>
      <c r="G14" s="63"/>
      <c r="H14" s="58">
        <f t="shared" si="0"/>
        <v>0</v>
      </c>
      <c r="I14" s="12"/>
      <c r="J14" s="51" t="s">
        <v>43</v>
      </c>
      <c r="K14" s="42" t="s">
        <v>90</v>
      </c>
      <c r="L14" s="34">
        <f t="shared" si="2"/>
        <v>3</v>
      </c>
      <c r="M14" s="12"/>
      <c r="N14" s="51" t="s">
        <v>43</v>
      </c>
      <c r="O14" s="42"/>
      <c r="P14" s="34">
        <f t="shared" si="3"/>
        <v>3</v>
      </c>
    </row>
    <row r="15" spans="2:16">
      <c r="B15" s="28"/>
      <c r="C15" s="44"/>
      <c r="D15" s="28"/>
      <c r="E15" s="12"/>
      <c r="F15" s="59">
        <f>RANK(H15,$H$4:$H$15)+COUNTIF(H$4:H15,H15)-1</f>
        <v>12</v>
      </c>
      <c r="G15" s="64"/>
      <c r="H15" s="59">
        <f t="shared" si="0"/>
        <v>0</v>
      </c>
      <c r="I15" s="12"/>
      <c r="J15" s="31"/>
      <c r="K15" s="31"/>
      <c r="L15" s="31"/>
      <c r="M15" s="12"/>
      <c r="N15" s="31"/>
      <c r="O15" s="31"/>
      <c r="P15" s="31"/>
    </row>
    <row r="16" spans="2:16" ht="18">
      <c r="B16" s="133" t="s">
        <v>46</v>
      </c>
      <c r="C16" s="134"/>
      <c r="D16" s="135"/>
      <c r="E16" s="12"/>
      <c r="F16" s="12"/>
      <c r="G16" s="12"/>
      <c r="H16" s="12"/>
      <c r="I16" s="12"/>
      <c r="J16" s="133" t="s">
        <v>47</v>
      </c>
      <c r="K16" s="134"/>
      <c r="L16" s="135"/>
      <c r="M16" s="12"/>
      <c r="N16" s="133" t="s">
        <v>47</v>
      </c>
      <c r="O16" s="134"/>
      <c r="P16" s="135"/>
    </row>
    <row r="17" spans="2:16">
      <c r="B17" s="49"/>
      <c r="C17" s="43" t="s">
        <v>16</v>
      </c>
      <c r="D17" s="15" t="s">
        <v>17</v>
      </c>
      <c r="E17" s="12"/>
      <c r="F17" s="12"/>
      <c r="G17" s="12"/>
      <c r="H17" s="12"/>
      <c r="I17" s="12"/>
      <c r="J17" s="49"/>
      <c r="K17" s="43" t="s">
        <v>16</v>
      </c>
      <c r="L17" s="15" t="s">
        <v>17</v>
      </c>
      <c r="M17" s="12"/>
      <c r="N17" s="49"/>
      <c r="O17" s="43" t="s">
        <v>16</v>
      </c>
      <c r="P17" s="15" t="s">
        <v>17</v>
      </c>
    </row>
    <row r="18" spans="2:16">
      <c r="B18" s="48" t="s">
        <v>19</v>
      </c>
      <c r="C18" s="40" t="s">
        <v>85</v>
      </c>
      <c r="D18" s="32">
        <v>10</v>
      </c>
      <c r="E18" s="12"/>
      <c r="F18" s="12"/>
      <c r="G18" s="12"/>
      <c r="H18" s="12"/>
      <c r="I18" s="12"/>
      <c r="J18" s="48" t="s">
        <v>19</v>
      </c>
      <c r="K18" s="40" t="s">
        <v>88</v>
      </c>
      <c r="L18" s="32">
        <v>10</v>
      </c>
      <c r="M18" s="12"/>
      <c r="N18" s="48" t="s">
        <v>19</v>
      </c>
      <c r="O18" s="40" t="s">
        <v>83</v>
      </c>
      <c r="P18" s="32">
        <v>10</v>
      </c>
    </row>
    <row r="19" spans="2:16">
      <c r="B19" s="50" t="s">
        <v>24</v>
      </c>
      <c r="C19" s="41" t="s">
        <v>82</v>
      </c>
      <c r="D19" s="33">
        <v>9</v>
      </c>
      <c r="E19" s="12"/>
      <c r="F19" s="12"/>
      <c r="G19" s="12"/>
      <c r="H19" s="12"/>
      <c r="I19" s="12"/>
      <c r="J19" s="50" t="s">
        <v>24</v>
      </c>
      <c r="K19" s="41" t="s">
        <v>85</v>
      </c>
      <c r="L19" s="33">
        <v>9</v>
      </c>
      <c r="M19" s="12"/>
      <c r="N19" s="50" t="s">
        <v>24</v>
      </c>
      <c r="O19" s="41" t="s">
        <v>84</v>
      </c>
      <c r="P19" s="33">
        <v>9</v>
      </c>
    </row>
    <row r="20" spans="2:16">
      <c r="B20" s="50" t="s">
        <v>29</v>
      </c>
      <c r="C20" s="41" t="s">
        <v>86</v>
      </c>
      <c r="D20" s="33">
        <f t="shared" ref="D20:D27" si="4">VLOOKUP(B20,PointsTable,2,FALSE)</f>
        <v>10</v>
      </c>
      <c r="E20" s="12"/>
      <c r="F20" s="12"/>
      <c r="G20" s="12"/>
      <c r="H20" s="12"/>
      <c r="I20" s="12"/>
      <c r="J20" s="50" t="s">
        <v>29</v>
      </c>
      <c r="K20" s="41" t="s">
        <v>89</v>
      </c>
      <c r="L20" s="33">
        <f t="shared" ref="L20:L27" si="5">VLOOKUP(J20,PointsTable,2,FALSE)</f>
        <v>10</v>
      </c>
      <c r="M20" s="12"/>
      <c r="N20" s="50" t="s">
        <v>29</v>
      </c>
      <c r="O20" s="41" t="s">
        <v>81</v>
      </c>
      <c r="P20" s="33">
        <f t="shared" ref="P20:P27" si="6">VLOOKUP(N20,PointsTable,2,FALSE)</f>
        <v>10</v>
      </c>
    </row>
    <row r="21" spans="2:16">
      <c r="B21" s="50" t="s">
        <v>33</v>
      </c>
      <c r="C21" s="41" t="s">
        <v>81</v>
      </c>
      <c r="D21" s="33">
        <f t="shared" si="4"/>
        <v>9</v>
      </c>
      <c r="E21" s="12"/>
      <c r="F21" s="12"/>
      <c r="G21" s="12"/>
      <c r="H21" s="12"/>
      <c r="I21" s="12"/>
      <c r="J21" s="50" t="s">
        <v>33</v>
      </c>
      <c r="K21" s="41" t="s">
        <v>82</v>
      </c>
      <c r="L21" s="33">
        <f t="shared" si="5"/>
        <v>9</v>
      </c>
      <c r="M21" s="12"/>
      <c r="N21" s="50" t="s">
        <v>33</v>
      </c>
      <c r="O21" s="41" t="s">
        <v>90</v>
      </c>
      <c r="P21" s="33">
        <f t="shared" si="6"/>
        <v>9</v>
      </c>
    </row>
    <row r="22" spans="2:16">
      <c r="B22" s="50" t="s">
        <v>34</v>
      </c>
      <c r="C22" s="41" t="s">
        <v>88</v>
      </c>
      <c r="D22" s="33">
        <v>7</v>
      </c>
      <c r="E22" s="12"/>
      <c r="F22" s="12"/>
      <c r="G22" s="12"/>
      <c r="H22" s="12"/>
      <c r="I22" s="12"/>
      <c r="J22" s="50" t="s">
        <v>34</v>
      </c>
      <c r="K22" s="41" t="s">
        <v>87</v>
      </c>
      <c r="L22" s="33">
        <f t="shared" si="5"/>
        <v>8</v>
      </c>
      <c r="M22" s="12"/>
      <c r="N22" s="50" t="s">
        <v>34</v>
      </c>
      <c r="O22" s="41" t="s">
        <v>85</v>
      </c>
      <c r="P22" s="33">
        <f t="shared" si="6"/>
        <v>8</v>
      </c>
    </row>
    <row r="23" spans="2:16">
      <c r="B23" s="50" t="s">
        <v>36</v>
      </c>
      <c r="C23" s="41" t="s">
        <v>90</v>
      </c>
      <c r="D23" s="33">
        <v>7</v>
      </c>
      <c r="E23" s="12"/>
      <c r="F23" s="12"/>
      <c r="G23" s="12"/>
      <c r="H23" s="12"/>
      <c r="I23" s="12"/>
      <c r="J23" s="50" t="s">
        <v>36</v>
      </c>
      <c r="K23" s="41" t="s">
        <v>81</v>
      </c>
      <c r="L23" s="33">
        <f t="shared" si="5"/>
        <v>7</v>
      </c>
      <c r="M23" s="12"/>
      <c r="N23" s="50" t="s">
        <v>36</v>
      </c>
      <c r="O23" s="41" t="s">
        <v>86</v>
      </c>
      <c r="P23" s="33">
        <f t="shared" si="6"/>
        <v>7</v>
      </c>
    </row>
    <row r="24" spans="2:16">
      <c r="B24" s="50" t="s">
        <v>39</v>
      </c>
      <c r="C24" s="41" t="s">
        <v>83</v>
      </c>
      <c r="D24" s="33">
        <f t="shared" si="4"/>
        <v>6</v>
      </c>
      <c r="E24" s="12"/>
      <c r="F24" s="12"/>
      <c r="G24" s="12"/>
      <c r="H24" s="12"/>
      <c r="I24" s="12"/>
      <c r="J24" s="50" t="s">
        <v>39</v>
      </c>
      <c r="K24" s="41" t="s">
        <v>90</v>
      </c>
      <c r="L24" s="33">
        <f t="shared" si="5"/>
        <v>6</v>
      </c>
      <c r="M24" s="12"/>
      <c r="N24" s="50" t="s">
        <v>39</v>
      </c>
      <c r="O24" s="41" t="s">
        <v>89</v>
      </c>
      <c r="P24" s="33">
        <f t="shared" si="6"/>
        <v>6</v>
      </c>
    </row>
    <row r="25" spans="2:16">
      <c r="B25" s="50" t="s">
        <v>40</v>
      </c>
      <c r="C25" s="41" t="s">
        <v>89</v>
      </c>
      <c r="D25" s="33">
        <f t="shared" si="4"/>
        <v>5</v>
      </c>
      <c r="E25" s="12"/>
      <c r="F25" s="12"/>
      <c r="G25" s="12"/>
      <c r="H25" s="12"/>
      <c r="I25" s="12"/>
      <c r="J25" s="50" t="s">
        <v>39</v>
      </c>
      <c r="K25" s="41" t="s">
        <v>86</v>
      </c>
      <c r="L25" s="33">
        <f t="shared" si="5"/>
        <v>6</v>
      </c>
      <c r="M25" s="12"/>
      <c r="N25" s="50" t="s">
        <v>40</v>
      </c>
      <c r="O25" s="41"/>
      <c r="P25" s="33">
        <f t="shared" si="6"/>
        <v>5</v>
      </c>
    </row>
    <row r="26" spans="2:16">
      <c r="B26" s="50" t="s">
        <v>42</v>
      </c>
      <c r="C26" s="41" t="s">
        <v>84</v>
      </c>
      <c r="D26" s="33">
        <f t="shared" si="4"/>
        <v>4</v>
      </c>
      <c r="E26" s="12"/>
      <c r="F26" s="12"/>
      <c r="G26" s="12"/>
      <c r="H26" s="12"/>
      <c r="I26" s="12"/>
      <c r="J26" s="50" t="s">
        <v>42</v>
      </c>
      <c r="K26" s="41" t="s">
        <v>83</v>
      </c>
      <c r="L26" s="33">
        <f t="shared" si="5"/>
        <v>4</v>
      </c>
      <c r="M26" s="12"/>
      <c r="N26" s="50" t="s">
        <v>42</v>
      </c>
      <c r="O26" s="41"/>
      <c r="P26" s="33">
        <f t="shared" si="6"/>
        <v>4</v>
      </c>
    </row>
    <row r="27" spans="2:16">
      <c r="B27" s="51" t="s">
        <v>43</v>
      </c>
      <c r="C27" s="42" t="s">
        <v>87</v>
      </c>
      <c r="D27" s="34">
        <f t="shared" si="4"/>
        <v>3</v>
      </c>
      <c r="E27" s="12"/>
      <c r="F27" s="12"/>
      <c r="G27" s="12"/>
      <c r="H27" s="12"/>
      <c r="I27" s="12"/>
      <c r="J27" s="51" t="s">
        <v>43</v>
      </c>
      <c r="K27" s="42" t="s">
        <v>84</v>
      </c>
      <c r="L27" s="34">
        <f t="shared" si="5"/>
        <v>3</v>
      </c>
      <c r="M27" s="12"/>
      <c r="N27" s="51" t="s">
        <v>43</v>
      </c>
      <c r="O27" s="42"/>
      <c r="P27" s="34">
        <f t="shared" si="6"/>
        <v>3</v>
      </c>
    </row>
    <row r="28" spans="2:16">
      <c r="B28" s="28"/>
      <c r="C28" s="44"/>
      <c r="D28" s="28"/>
      <c r="E28" s="12"/>
      <c r="F28" s="12"/>
      <c r="G28" s="12"/>
      <c r="H28" s="12"/>
      <c r="I28" s="12"/>
      <c r="J28" s="31"/>
      <c r="K28" s="31"/>
      <c r="L28" s="31"/>
      <c r="M28" s="12"/>
      <c r="N28" s="31"/>
      <c r="O28" s="31"/>
      <c r="P28" s="31"/>
    </row>
    <row r="29" spans="2:16" ht="18">
      <c r="B29" s="133" t="s">
        <v>48</v>
      </c>
      <c r="C29" s="134"/>
      <c r="D29" s="135"/>
      <c r="E29" s="12"/>
      <c r="F29" s="12"/>
      <c r="G29" s="12"/>
      <c r="H29" s="12"/>
      <c r="I29" s="12"/>
      <c r="J29" s="133" t="s">
        <v>49</v>
      </c>
      <c r="K29" s="134"/>
      <c r="L29" s="135"/>
      <c r="M29" s="12"/>
      <c r="N29" s="133" t="s">
        <v>49</v>
      </c>
      <c r="O29" s="134"/>
      <c r="P29" s="135"/>
    </row>
    <row r="30" spans="2:16">
      <c r="B30" s="49"/>
      <c r="C30" s="43" t="s">
        <v>16</v>
      </c>
      <c r="D30" s="15" t="s">
        <v>17</v>
      </c>
      <c r="E30" s="12"/>
      <c r="F30" s="12"/>
      <c r="G30" s="12"/>
      <c r="H30" s="12"/>
      <c r="I30" s="12"/>
      <c r="J30" s="49"/>
      <c r="K30" s="43" t="s">
        <v>16</v>
      </c>
      <c r="L30" s="15" t="s">
        <v>17</v>
      </c>
      <c r="M30" s="12"/>
      <c r="N30" s="49"/>
      <c r="O30" s="43" t="s">
        <v>16</v>
      </c>
      <c r="P30" s="15" t="s">
        <v>17</v>
      </c>
    </row>
    <row r="31" spans="2:16">
      <c r="B31" s="48" t="s">
        <v>19</v>
      </c>
      <c r="C31" s="87" t="s">
        <v>82</v>
      </c>
      <c r="D31" s="32">
        <v>10</v>
      </c>
      <c r="E31" s="12"/>
      <c r="F31" s="12"/>
      <c r="G31" s="12"/>
      <c r="H31" s="12"/>
      <c r="I31" s="12"/>
      <c r="J31" s="48" t="s">
        <v>19</v>
      </c>
      <c r="K31" s="40" t="s">
        <v>90</v>
      </c>
      <c r="L31" s="32">
        <v>10</v>
      </c>
      <c r="M31" s="12"/>
      <c r="N31" s="48" t="s">
        <v>19</v>
      </c>
      <c r="O31" s="40" t="s">
        <v>83</v>
      </c>
      <c r="P31" s="32">
        <v>10</v>
      </c>
    </row>
    <row r="32" spans="2:16">
      <c r="B32" s="50" t="s">
        <v>24</v>
      </c>
      <c r="C32" s="88" t="s">
        <v>87</v>
      </c>
      <c r="D32" s="33">
        <v>9</v>
      </c>
      <c r="E32" s="12"/>
      <c r="F32" s="12"/>
      <c r="G32" s="12"/>
      <c r="H32" s="12"/>
      <c r="I32" s="12"/>
      <c r="J32" s="50" t="s">
        <v>24</v>
      </c>
      <c r="K32" s="41" t="s">
        <v>85</v>
      </c>
      <c r="L32" s="33">
        <v>9</v>
      </c>
      <c r="M32" s="12"/>
      <c r="N32" s="50" t="s">
        <v>24</v>
      </c>
      <c r="O32" s="41" t="s">
        <v>88</v>
      </c>
      <c r="P32" s="33">
        <v>9</v>
      </c>
    </row>
    <row r="33" spans="2:16">
      <c r="B33" s="50" t="s">
        <v>29</v>
      </c>
      <c r="C33" s="88" t="s">
        <v>84</v>
      </c>
      <c r="D33" s="33">
        <f t="shared" ref="D33:D40" si="7">VLOOKUP(B33,PointsTable,2,FALSE)</f>
        <v>10</v>
      </c>
      <c r="E33" s="12"/>
      <c r="F33" s="12"/>
      <c r="G33" s="12"/>
      <c r="H33" s="12"/>
      <c r="I33" s="12"/>
      <c r="J33" s="50" t="s">
        <v>29</v>
      </c>
      <c r="K33" s="41" t="s">
        <v>87</v>
      </c>
      <c r="L33" s="33">
        <f t="shared" ref="L33:L40" si="8">VLOOKUP(J33,PointsTable,2,FALSE)</f>
        <v>10</v>
      </c>
      <c r="M33" s="12"/>
      <c r="N33" s="50" t="s">
        <v>29</v>
      </c>
      <c r="O33" s="41" t="s">
        <v>90</v>
      </c>
      <c r="P33" s="33">
        <f t="shared" ref="P33:P40" si="9">VLOOKUP(N33,PointsTable,2,FALSE)</f>
        <v>10</v>
      </c>
    </row>
    <row r="34" spans="2:16">
      <c r="B34" s="50" t="s">
        <v>33</v>
      </c>
      <c r="C34" s="88" t="s">
        <v>88</v>
      </c>
      <c r="D34" s="33">
        <f t="shared" si="7"/>
        <v>9</v>
      </c>
      <c r="E34" s="12"/>
      <c r="F34" s="12"/>
      <c r="G34" s="12"/>
      <c r="H34" s="12"/>
      <c r="I34" s="12"/>
      <c r="J34" s="50" t="s">
        <v>33</v>
      </c>
      <c r="K34" s="41" t="s">
        <v>88</v>
      </c>
      <c r="L34" s="33">
        <f t="shared" si="8"/>
        <v>9</v>
      </c>
      <c r="M34" s="12"/>
      <c r="N34" s="50" t="s">
        <v>33</v>
      </c>
      <c r="O34" s="41" t="s">
        <v>86</v>
      </c>
      <c r="P34" s="33">
        <f t="shared" si="9"/>
        <v>9</v>
      </c>
    </row>
    <row r="35" spans="2:16">
      <c r="B35" s="50" t="s">
        <v>34</v>
      </c>
      <c r="C35" s="41" t="s">
        <v>81</v>
      </c>
      <c r="D35" s="33">
        <f t="shared" si="7"/>
        <v>8</v>
      </c>
      <c r="E35" s="12"/>
      <c r="F35" s="12"/>
      <c r="G35" s="12"/>
      <c r="H35" s="12"/>
      <c r="I35" s="12"/>
      <c r="J35" s="50" t="s">
        <v>34</v>
      </c>
      <c r="K35" s="41" t="s">
        <v>81</v>
      </c>
      <c r="L35" s="33">
        <f t="shared" si="8"/>
        <v>8</v>
      </c>
      <c r="M35" s="12"/>
      <c r="N35" s="50" t="s">
        <v>34</v>
      </c>
      <c r="O35" s="41" t="s">
        <v>89</v>
      </c>
      <c r="P35" s="33">
        <f t="shared" si="9"/>
        <v>8</v>
      </c>
    </row>
    <row r="36" spans="2:16">
      <c r="B36" s="50" t="s">
        <v>36</v>
      </c>
      <c r="C36" s="41" t="s">
        <v>86</v>
      </c>
      <c r="D36" s="33">
        <f t="shared" si="7"/>
        <v>7</v>
      </c>
      <c r="E36" s="12"/>
      <c r="F36" s="12"/>
      <c r="G36" s="12"/>
      <c r="H36" s="12"/>
      <c r="I36" s="12"/>
      <c r="J36" s="50" t="s">
        <v>36</v>
      </c>
      <c r="K36" s="41" t="s">
        <v>82</v>
      </c>
      <c r="L36" s="33">
        <f t="shared" si="8"/>
        <v>7</v>
      </c>
      <c r="M36" s="12"/>
      <c r="N36" s="50" t="s">
        <v>36</v>
      </c>
      <c r="O36" s="41" t="s">
        <v>81</v>
      </c>
      <c r="P36" s="33">
        <f t="shared" si="9"/>
        <v>7</v>
      </c>
    </row>
    <row r="37" spans="2:16">
      <c r="B37" s="50" t="s">
        <v>39</v>
      </c>
      <c r="C37" s="41" t="s">
        <v>85</v>
      </c>
      <c r="D37" s="33">
        <f t="shared" si="7"/>
        <v>6</v>
      </c>
      <c r="E37" s="12"/>
      <c r="F37" s="12"/>
      <c r="G37" s="12"/>
      <c r="H37" s="12"/>
      <c r="I37" s="12"/>
      <c r="J37" s="50" t="s">
        <v>39</v>
      </c>
      <c r="K37" s="41" t="s">
        <v>83</v>
      </c>
      <c r="L37" s="33">
        <f t="shared" si="8"/>
        <v>6</v>
      </c>
      <c r="M37" s="12"/>
      <c r="N37" s="50" t="s">
        <v>39</v>
      </c>
      <c r="O37" s="41" t="s">
        <v>85</v>
      </c>
      <c r="P37" s="33">
        <f t="shared" si="9"/>
        <v>6</v>
      </c>
    </row>
    <row r="38" spans="2:16">
      <c r="B38" s="50" t="s">
        <v>40</v>
      </c>
      <c r="C38" s="41" t="s">
        <v>89</v>
      </c>
      <c r="D38" s="33">
        <f t="shared" si="7"/>
        <v>5</v>
      </c>
      <c r="E38" s="12"/>
      <c r="F38" s="12"/>
      <c r="G38" s="12"/>
      <c r="H38" s="12"/>
      <c r="I38" s="12"/>
      <c r="J38" s="50" t="s">
        <v>40</v>
      </c>
      <c r="K38" s="41" t="s">
        <v>86</v>
      </c>
      <c r="L38" s="33">
        <f t="shared" si="8"/>
        <v>5</v>
      </c>
      <c r="M38" s="12"/>
      <c r="N38" s="50" t="s">
        <v>40</v>
      </c>
      <c r="O38" s="41"/>
      <c r="P38" s="33">
        <f t="shared" si="9"/>
        <v>5</v>
      </c>
    </row>
    <row r="39" spans="2:16">
      <c r="B39" s="50" t="s">
        <v>42</v>
      </c>
      <c r="C39" s="41" t="s">
        <v>90</v>
      </c>
      <c r="D39" s="33">
        <f t="shared" si="7"/>
        <v>4</v>
      </c>
      <c r="E39" s="12"/>
      <c r="F39" s="12"/>
      <c r="G39" s="12"/>
      <c r="H39" s="12"/>
      <c r="I39" s="12"/>
      <c r="J39" s="50" t="s">
        <v>42</v>
      </c>
      <c r="K39" s="41" t="s">
        <v>84</v>
      </c>
      <c r="L39" s="33">
        <f t="shared" si="8"/>
        <v>4</v>
      </c>
      <c r="M39" s="12"/>
      <c r="N39" s="50" t="s">
        <v>42</v>
      </c>
      <c r="O39" s="41"/>
      <c r="P39" s="33">
        <f t="shared" si="9"/>
        <v>4</v>
      </c>
    </row>
    <row r="40" spans="2:16">
      <c r="B40" s="51" t="s">
        <v>43</v>
      </c>
      <c r="C40" s="42" t="s">
        <v>83</v>
      </c>
      <c r="D40" s="34">
        <f t="shared" si="7"/>
        <v>3</v>
      </c>
      <c r="E40" s="12"/>
      <c r="F40" s="12"/>
      <c r="G40" s="12"/>
      <c r="H40" s="12"/>
      <c r="I40" s="12"/>
      <c r="J40" s="51" t="s">
        <v>43</v>
      </c>
      <c r="K40" s="42"/>
      <c r="L40" s="34">
        <f t="shared" si="8"/>
        <v>3</v>
      </c>
      <c r="M40" s="12"/>
      <c r="N40" s="51" t="s">
        <v>43</v>
      </c>
      <c r="O40" s="42"/>
      <c r="P40" s="34">
        <f t="shared" si="9"/>
        <v>3</v>
      </c>
    </row>
    <row r="41" spans="2:16">
      <c r="B41" s="28"/>
      <c r="C41" s="44"/>
      <c r="D41" s="28"/>
      <c r="E41" s="12"/>
      <c r="F41" s="12"/>
      <c r="G41" s="12"/>
      <c r="H41" s="12"/>
      <c r="I41" s="12"/>
      <c r="J41" s="31"/>
      <c r="K41" s="31"/>
      <c r="L41" s="31"/>
      <c r="M41" s="12"/>
      <c r="N41" s="31"/>
      <c r="O41" s="31"/>
      <c r="P41" s="31"/>
    </row>
    <row r="42" spans="2:16" ht="18">
      <c r="B42" s="28"/>
      <c r="C42" s="44"/>
      <c r="D42" s="28"/>
      <c r="E42" s="12"/>
      <c r="F42" s="12"/>
      <c r="G42" s="12"/>
      <c r="H42" s="12"/>
      <c r="I42" s="12"/>
      <c r="J42" s="133" t="s">
        <v>51</v>
      </c>
      <c r="K42" s="134"/>
      <c r="L42" s="135"/>
      <c r="M42" s="12"/>
      <c r="N42" s="133" t="s">
        <v>51</v>
      </c>
      <c r="O42" s="134"/>
      <c r="P42" s="135"/>
    </row>
    <row r="43" spans="2:16">
      <c r="B43" s="28"/>
      <c r="C43" s="44"/>
      <c r="D43" s="28"/>
      <c r="E43" s="12"/>
      <c r="F43" s="12"/>
      <c r="G43" s="12"/>
      <c r="H43" s="12"/>
      <c r="I43" s="12"/>
      <c r="J43" s="49"/>
      <c r="K43" s="43" t="s">
        <v>16</v>
      </c>
      <c r="L43" s="15" t="s">
        <v>17</v>
      </c>
      <c r="M43" s="12"/>
      <c r="N43" s="49"/>
      <c r="O43" s="43" t="s">
        <v>16</v>
      </c>
      <c r="P43" s="15" t="s">
        <v>17</v>
      </c>
    </row>
    <row r="44" spans="2:16">
      <c r="B44" s="28"/>
      <c r="C44" s="44"/>
      <c r="D44" s="28"/>
      <c r="E44" s="12"/>
      <c r="F44" s="12"/>
      <c r="G44" s="12"/>
      <c r="H44" s="12"/>
      <c r="I44" s="12"/>
      <c r="J44" s="48" t="s">
        <v>19</v>
      </c>
      <c r="K44" s="40" t="s">
        <v>82</v>
      </c>
      <c r="L44" s="32">
        <v>10</v>
      </c>
      <c r="M44" s="12"/>
      <c r="N44" s="48" t="s">
        <v>19</v>
      </c>
      <c r="O44" s="40" t="s">
        <v>89</v>
      </c>
      <c r="P44" s="32">
        <v>10</v>
      </c>
    </row>
    <row r="45" spans="2:16">
      <c r="B45" s="28"/>
      <c r="C45" s="44"/>
      <c r="D45" s="28"/>
      <c r="E45" s="12"/>
      <c r="F45" s="12"/>
      <c r="G45" s="12"/>
      <c r="H45" s="12"/>
      <c r="I45" s="12"/>
      <c r="J45" s="50" t="s">
        <v>24</v>
      </c>
      <c r="K45" s="41" t="s">
        <v>85</v>
      </c>
      <c r="L45" s="33">
        <v>9</v>
      </c>
      <c r="M45" s="12"/>
      <c r="N45" s="50" t="s">
        <v>24</v>
      </c>
      <c r="O45" s="41" t="s">
        <v>83</v>
      </c>
      <c r="P45" s="33">
        <v>9</v>
      </c>
    </row>
    <row r="46" spans="2:16">
      <c r="B46" s="28"/>
      <c r="C46" s="44"/>
      <c r="D46" s="28"/>
      <c r="E46" s="12"/>
      <c r="F46" s="12"/>
      <c r="G46" s="12"/>
      <c r="H46" s="12"/>
      <c r="I46" s="12"/>
      <c r="J46" s="50" t="s">
        <v>29</v>
      </c>
      <c r="K46" s="41" t="s">
        <v>83</v>
      </c>
      <c r="L46" s="33">
        <f t="shared" ref="L46:L53" si="10">VLOOKUP(J46,PointsTable,2,FALSE)</f>
        <v>10</v>
      </c>
      <c r="M46" s="12"/>
      <c r="N46" s="50" t="s">
        <v>29</v>
      </c>
      <c r="O46" s="41" t="s">
        <v>85</v>
      </c>
      <c r="P46" s="33">
        <f t="shared" ref="P46:P53" si="11">VLOOKUP(N46,PointsTable,2,FALSE)</f>
        <v>10</v>
      </c>
    </row>
    <row r="47" spans="2:16">
      <c r="B47" s="28"/>
      <c r="C47" s="44"/>
      <c r="D47" s="28"/>
      <c r="E47" s="12"/>
      <c r="F47" s="12"/>
      <c r="G47" s="12"/>
      <c r="H47" s="12"/>
      <c r="I47" s="12"/>
      <c r="J47" s="50" t="s">
        <v>33</v>
      </c>
      <c r="K47" s="41" t="s">
        <v>81</v>
      </c>
      <c r="L47" s="33">
        <f t="shared" si="10"/>
        <v>9</v>
      </c>
      <c r="M47" s="12"/>
      <c r="N47" s="50" t="s">
        <v>33</v>
      </c>
      <c r="O47" s="41" t="s">
        <v>84</v>
      </c>
      <c r="P47" s="33">
        <f t="shared" si="11"/>
        <v>9</v>
      </c>
    </row>
    <row r="48" spans="2:16">
      <c r="B48" s="28"/>
      <c r="C48" s="44"/>
      <c r="D48" s="28"/>
      <c r="E48" s="12"/>
      <c r="F48" s="12"/>
      <c r="G48" s="12"/>
      <c r="H48" s="12"/>
      <c r="I48" s="12"/>
      <c r="J48" s="50" t="s">
        <v>34</v>
      </c>
      <c r="K48" s="41" t="s">
        <v>86</v>
      </c>
      <c r="L48" s="33">
        <f t="shared" si="10"/>
        <v>8</v>
      </c>
      <c r="M48" s="12"/>
      <c r="N48" s="50" t="s">
        <v>34</v>
      </c>
      <c r="O48" s="41" t="s">
        <v>88</v>
      </c>
      <c r="P48" s="33">
        <f t="shared" si="11"/>
        <v>8</v>
      </c>
    </row>
    <row r="49" spans="2:16">
      <c r="B49" s="28"/>
      <c r="C49" s="44"/>
      <c r="D49" s="28"/>
      <c r="E49" s="12"/>
      <c r="F49" s="12"/>
      <c r="G49" s="12"/>
      <c r="H49" s="12"/>
      <c r="I49" s="12"/>
      <c r="J49" s="50" t="s">
        <v>36</v>
      </c>
      <c r="K49" s="41" t="s">
        <v>89</v>
      </c>
      <c r="L49" s="33">
        <f t="shared" si="10"/>
        <v>7</v>
      </c>
      <c r="M49" s="12"/>
      <c r="N49" s="50" t="s">
        <v>36</v>
      </c>
      <c r="O49" s="41" t="s">
        <v>81</v>
      </c>
      <c r="P49" s="33">
        <f t="shared" si="11"/>
        <v>7</v>
      </c>
    </row>
    <row r="50" spans="2:16">
      <c r="B50" s="28"/>
      <c r="C50" s="44"/>
      <c r="D50" s="28"/>
      <c r="E50" s="12"/>
      <c r="F50" s="12"/>
      <c r="G50" s="12"/>
      <c r="H50" s="12"/>
      <c r="I50" s="12"/>
      <c r="J50" s="50" t="s">
        <v>39</v>
      </c>
      <c r="K50" s="41" t="s">
        <v>90</v>
      </c>
      <c r="L50" s="33">
        <f t="shared" si="10"/>
        <v>6</v>
      </c>
      <c r="M50" s="12"/>
      <c r="N50" s="50" t="s">
        <v>39</v>
      </c>
      <c r="O50" s="41"/>
      <c r="P50" s="33">
        <f t="shared" si="11"/>
        <v>6</v>
      </c>
    </row>
    <row r="51" spans="2:16">
      <c r="B51" s="28"/>
      <c r="C51" s="44"/>
      <c r="D51" s="28"/>
      <c r="E51" s="12"/>
      <c r="F51" s="12"/>
      <c r="G51" s="12"/>
      <c r="H51" s="12"/>
      <c r="I51" s="12"/>
      <c r="J51" s="50" t="s">
        <v>40</v>
      </c>
      <c r="K51" s="41" t="s">
        <v>84</v>
      </c>
      <c r="L51" s="33">
        <f t="shared" si="10"/>
        <v>5</v>
      </c>
      <c r="M51" s="12"/>
      <c r="N51" s="50" t="s">
        <v>40</v>
      </c>
      <c r="O51" s="41"/>
      <c r="P51" s="33">
        <f t="shared" si="11"/>
        <v>5</v>
      </c>
    </row>
    <row r="52" spans="2:16">
      <c r="B52" s="28"/>
      <c r="C52" s="44"/>
      <c r="D52" s="28"/>
      <c r="E52" s="12"/>
      <c r="F52" s="12"/>
      <c r="G52" s="12"/>
      <c r="H52" s="12"/>
      <c r="I52" s="12"/>
      <c r="J52" s="50" t="s">
        <v>42</v>
      </c>
      <c r="K52" s="41"/>
      <c r="L52" s="33">
        <f t="shared" si="10"/>
        <v>4</v>
      </c>
      <c r="M52" s="12"/>
      <c r="N52" s="50" t="s">
        <v>42</v>
      </c>
      <c r="O52" s="41"/>
      <c r="P52" s="33">
        <f t="shared" si="11"/>
        <v>4</v>
      </c>
    </row>
    <row r="53" spans="2:16">
      <c r="B53" s="28"/>
      <c r="C53" s="44"/>
      <c r="D53" s="28"/>
      <c r="E53" s="12"/>
      <c r="F53" s="12"/>
      <c r="G53" s="12"/>
      <c r="H53" s="12"/>
      <c r="I53" s="12"/>
      <c r="J53" s="51" t="s">
        <v>43</v>
      </c>
      <c r="K53" s="42"/>
      <c r="L53" s="34">
        <f t="shared" si="10"/>
        <v>3</v>
      </c>
      <c r="M53" s="12"/>
      <c r="N53" s="51" t="s">
        <v>43</v>
      </c>
      <c r="O53" s="42"/>
      <c r="P53" s="34">
        <f t="shared" si="11"/>
        <v>3</v>
      </c>
    </row>
    <row r="54" spans="2:16">
      <c r="B54" s="28"/>
      <c r="C54" s="44"/>
      <c r="D54" s="28"/>
      <c r="E54" s="12"/>
      <c r="F54" s="12"/>
      <c r="G54" s="12"/>
      <c r="H54" s="12"/>
      <c r="I54" s="12"/>
      <c r="J54" s="31"/>
      <c r="K54" s="31"/>
      <c r="L54" s="31"/>
      <c r="M54" s="12"/>
      <c r="N54" s="31"/>
      <c r="O54" s="31"/>
      <c r="P54" s="31"/>
    </row>
    <row r="55" spans="2:16" ht="18">
      <c r="B55" s="28"/>
      <c r="C55" s="44"/>
      <c r="D55" s="28"/>
      <c r="E55" s="12"/>
      <c r="F55" s="12"/>
      <c r="G55" s="12"/>
      <c r="H55" s="12"/>
      <c r="I55" s="12"/>
      <c r="J55" s="133" t="s">
        <v>67</v>
      </c>
      <c r="K55" s="134"/>
      <c r="L55" s="135"/>
      <c r="M55" s="12"/>
      <c r="N55" s="133" t="s">
        <v>67</v>
      </c>
      <c r="O55" s="134"/>
      <c r="P55" s="135"/>
    </row>
    <row r="56" spans="2:16">
      <c r="B56" s="28"/>
      <c r="C56" s="44"/>
      <c r="D56" s="28"/>
      <c r="E56" s="12"/>
      <c r="F56" s="12"/>
      <c r="G56" s="12"/>
      <c r="H56" s="12"/>
      <c r="I56" s="12"/>
      <c r="J56" s="49"/>
      <c r="K56" s="43" t="s">
        <v>16</v>
      </c>
      <c r="L56" s="15" t="s">
        <v>17</v>
      </c>
      <c r="M56" s="12"/>
      <c r="N56" s="49"/>
      <c r="O56" s="43" t="s">
        <v>16</v>
      </c>
      <c r="P56" s="15" t="s">
        <v>17</v>
      </c>
    </row>
    <row r="57" spans="2:16">
      <c r="B57" s="28"/>
      <c r="C57" s="44"/>
      <c r="D57" s="28"/>
      <c r="E57" s="12"/>
      <c r="F57" s="12"/>
      <c r="G57" s="12"/>
      <c r="H57" s="12"/>
      <c r="I57" s="12"/>
      <c r="J57" s="48" t="s">
        <v>19</v>
      </c>
      <c r="K57" s="40"/>
      <c r="L57" s="32">
        <v>10</v>
      </c>
      <c r="M57" s="12"/>
      <c r="N57" s="48" t="s">
        <v>19</v>
      </c>
      <c r="O57" s="40"/>
      <c r="P57" s="32">
        <v>10</v>
      </c>
    </row>
    <row r="58" spans="2:16">
      <c r="B58" s="28"/>
      <c r="C58" s="44"/>
      <c r="D58" s="28"/>
      <c r="E58" s="12"/>
      <c r="F58" s="12"/>
      <c r="G58" s="12"/>
      <c r="H58" s="12"/>
      <c r="I58" s="12"/>
      <c r="J58" s="50" t="s">
        <v>24</v>
      </c>
      <c r="K58" s="41"/>
      <c r="L58" s="33">
        <v>9</v>
      </c>
      <c r="M58" s="12"/>
      <c r="N58" s="50" t="s">
        <v>24</v>
      </c>
      <c r="O58" s="41"/>
      <c r="P58" s="33">
        <v>9</v>
      </c>
    </row>
    <row r="59" spans="2:16">
      <c r="B59" s="28"/>
      <c r="C59" s="44"/>
      <c r="D59" s="28"/>
      <c r="E59" s="12"/>
      <c r="F59" s="12"/>
      <c r="G59" s="12"/>
      <c r="H59" s="12"/>
      <c r="I59" s="12"/>
      <c r="J59" s="50" t="s">
        <v>29</v>
      </c>
      <c r="K59" s="41"/>
      <c r="L59" s="33">
        <f t="shared" ref="L59:L66" si="12">VLOOKUP(J59,PointsTable,2,FALSE)</f>
        <v>10</v>
      </c>
      <c r="M59" s="12"/>
      <c r="N59" s="50" t="s">
        <v>29</v>
      </c>
      <c r="O59" s="41"/>
      <c r="P59" s="33">
        <f t="shared" ref="P59:P66" si="13">VLOOKUP(N59,PointsTable,2,FALSE)</f>
        <v>10</v>
      </c>
    </row>
    <row r="60" spans="2:16">
      <c r="B60" s="28"/>
      <c r="C60" s="44"/>
      <c r="D60" s="28"/>
      <c r="E60" s="12"/>
      <c r="F60" s="12"/>
      <c r="G60" s="12"/>
      <c r="H60" s="12"/>
      <c r="I60" s="12"/>
      <c r="J60" s="50" t="s">
        <v>33</v>
      </c>
      <c r="K60" s="41"/>
      <c r="L60" s="33">
        <f t="shared" si="12"/>
        <v>9</v>
      </c>
      <c r="M60" s="12"/>
      <c r="N60" s="50" t="s">
        <v>33</v>
      </c>
      <c r="O60" s="41"/>
      <c r="P60" s="33">
        <f t="shared" si="13"/>
        <v>9</v>
      </c>
    </row>
    <row r="61" spans="2:16">
      <c r="B61" s="28"/>
      <c r="C61" s="44"/>
      <c r="D61" s="28"/>
      <c r="E61" s="12"/>
      <c r="F61" s="12"/>
      <c r="G61" s="12"/>
      <c r="H61" s="12"/>
      <c r="I61" s="12"/>
      <c r="J61" s="50" t="s">
        <v>34</v>
      </c>
      <c r="K61" s="41"/>
      <c r="L61" s="33">
        <f t="shared" si="12"/>
        <v>8</v>
      </c>
      <c r="M61" s="12"/>
      <c r="N61" s="50" t="s">
        <v>34</v>
      </c>
      <c r="O61" s="41"/>
      <c r="P61" s="33">
        <f t="shared" si="13"/>
        <v>8</v>
      </c>
    </row>
    <row r="62" spans="2:16">
      <c r="B62" s="28"/>
      <c r="C62" s="44"/>
      <c r="D62" s="28"/>
      <c r="E62" s="12"/>
      <c r="F62" s="12"/>
      <c r="G62" s="12"/>
      <c r="H62" s="12"/>
      <c r="I62" s="12"/>
      <c r="J62" s="50" t="s">
        <v>36</v>
      </c>
      <c r="K62" s="41"/>
      <c r="L62" s="33">
        <f t="shared" si="12"/>
        <v>7</v>
      </c>
      <c r="M62" s="12"/>
      <c r="N62" s="50" t="s">
        <v>36</v>
      </c>
      <c r="O62" s="41"/>
      <c r="P62" s="33">
        <f t="shared" si="13"/>
        <v>7</v>
      </c>
    </row>
    <row r="63" spans="2:16">
      <c r="B63" s="28"/>
      <c r="C63" s="44"/>
      <c r="D63" s="28"/>
      <c r="E63" s="12"/>
      <c r="F63" s="12"/>
      <c r="G63" s="12"/>
      <c r="H63" s="12"/>
      <c r="I63" s="12"/>
      <c r="J63" s="50" t="s">
        <v>39</v>
      </c>
      <c r="K63" s="41"/>
      <c r="L63" s="33">
        <f t="shared" si="12"/>
        <v>6</v>
      </c>
      <c r="M63" s="12"/>
      <c r="N63" s="50" t="s">
        <v>39</v>
      </c>
      <c r="O63" s="41"/>
      <c r="P63" s="33">
        <f t="shared" si="13"/>
        <v>6</v>
      </c>
    </row>
    <row r="64" spans="2:16">
      <c r="B64" s="28"/>
      <c r="C64" s="44"/>
      <c r="D64" s="28"/>
      <c r="E64" s="12"/>
      <c r="F64" s="12"/>
      <c r="G64" s="12"/>
      <c r="H64" s="12"/>
      <c r="I64" s="12"/>
      <c r="J64" s="50" t="s">
        <v>40</v>
      </c>
      <c r="K64" s="41"/>
      <c r="L64" s="33">
        <f t="shared" si="12"/>
        <v>5</v>
      </c>
      <c r="M64" s="12"/>
      <c r="N64" s="50" t="s">
        <v>40</v>
      </c>
      <c r="O64" s="41"/>
      <c r="P64" s="33">
        <f t="shared" si="13"/>
        <v>5</v>
      </c>
    </row>
    <row r="65" spans="2:16">
      <c r="B65" s="28"/>
      <c r="C65" s="44"/>
      <c r="D65" s="28"/>
      <c r="E65" s="12"/>
      <c r="F65" s="12"/>
      <c r="G65" s="12"/>
      <c r="H65" s="12"/>
      <c r="I65" s="12"/>
      <c r="J65" s="50" t="s">
        <v>42</v>
      </c>
      <c r="K65" s="41"/>
      <c r="L65" s="33">
        <f t="shared" si="12"/>
        <v>4</v>
      </c>
      <c r="M65" s="12"/>
      <c r="N65" s="50" t="s">
        <v>42</v>
      </c>
      <c r="O65" s="41"/>
      <c r="P65" s="33">
        <f t="shared" si="13"/>
        <v>4</v>
      </c>
    </row>
    <row r="66" spans="2:16">
      <c r="B66" s="28"/>
      <c r="C66" s="44"/>
      <c r="D66" s="28"/>
      <c r="E66" s="12"/>
      <c r="F66" s="12"/>
      <c r="G66" s="12"/>
      <c r="H66" s="12"/>
      <c r="I66" s="12"/>
      <c r="J66" s="51" t="s">
        <v>43</v>
      </c>
      <c r="K66" s="42"/>
      <c r="L66" s="34">
        <f t="shared" si="12"/>
        <v>3</v>
      </c>
      <c r="M66" s="12"/>
      <c r="N66" s="51" t="s">
        <v>43</v>
      </c>
      <c r="O66" s="42"/>
      <c r="P66" s="34">
        <f t="shared" si="13"/>
        <v>3</v>
      </c>
    </row>
    <row r="67" spans="2:16">
      <c r="B67" s="28"/>
      <c r="C67" s="44"/>
      <c r="D67" s="28"/>
      <c r="E67" s="12"/>
      <c r="F67" s="12"/>
      <c r="G67" s="12"/>
      <c r="H67" s="12"/>
      <c r="I67" s="12"/>
      <c r="J67" s="31"/>
      <c r="K67" s="31"/>
      <c r="L67" s="31"/>
      <c r="M67" s="12"/>
      <c r="N67" s="31"/>
      <c r="O67" s="31"/>
      <c r="P67" s="31"/>
    </row>
    <row r="68" spans="2:16" ht="18">
      <c r="B68" s="28"/>
      <c r="C68" s="44"/>
      <c r="D68" s="28"/>
      <c r="E68" s="12"/>
      <c r="F68" s="12"/>
      <c r="G68" s="12"/>
      <c r="H68" s="12"/>
      <c r="I68" s="12"/>
      <c r="J68" s="133" t="s">
        <v>52</v>
      </c>
      <c r="K68" s="134"/>
      <c r="L68" s="135"/>
      <c r="M68" s="12"/>
      <c r="N68" s="133" t="s">
        <v>52</v>
      </c>
      <c r="O68" s="134"/>
      <c r="P68" s="135"/>
    </row>
    <row r="69" spans="2:16">
      <c r="B69" s="28"/>
      <c r="C69" s="44"/>
      <c r="D69" s="28"/>
      <c r="E69" s="12"/>
      <c r="F69" s="12"/>
      <c r="G69" s="12"/>
      <c r="H69" s="12"/>
      <c r="I69" s="12"/>
      <c r="J69" s="49"/>
      <c r="K69" s="43" t="s">
        <v>16</v>
      </c>
      <c r="L69" s="15" t="s">
        <v>17</v>
      </c>
      <c r="M69" s="12"/>
      <c r="N69" s="49"/>
      <c r="O69" s="43" t="s">
        <v>16</v>
      </c>
      <c r="P69" s="15" t="s">
        <v>17</v>
      </c>
    </row>
    <row r="70" spans="2:16">
      <c r="B70" s="28"/>
      <c r="C70" s="44"/>
      <c r="D70" s="28"/>
      <c r="E70" s="12"/>
      <c r="F70" s="12"/>
      <c r="G70" s="12"/>
      <c r="H70" s="12"/>
      <c r="I70" s="12"/>
      <c r="J70" s="48" t="s">
        <v>19</v>
      </c>
      <c r="K70" s="40" t="s">
        <v>85</v>
      </c>
      <c r="L70" s="32">
        <v>10</v>
      </c>
      <c r="M70" s="12"/>
      <c r="N70" s="48" t="s">
        <v>19</v>
      </c>
      <c r="O70" s="40" t="s">
        <v>83</v>
      </c>
      <c r="P70" s="32">
        <v>10</v>
      </c>
    </row>
    <row r="71" spans="2:16">
      <c r="B71" s="28"/>
      <c r="C71" s="44"/>
      <c r="D71" s="28"/>
      <c r="E71" s="12"/>
      <c r="F71" s="12"/>
      <c r="G71" s="12"/>
      <c r="H71" s="12"/>
      <c r="I71" s="12"/>
      <c r="J71" s="50" t="s">
        <v>24</v>
      </c>
      <c r="K71" s="41" t="s">
        <v>81</v>
      </c>
      <c r="L71" s="33">
        <v>9</v>
      </c>
      <c r="M71" s="12"/>
      <c r="N71" s="50" t="s">
        <v>24</v>
      </c>
      <c r="O71" s="41" t="s">
        <v>86</v>
      </c>
      <c r="P71" s="33">
        <v>9</v>
      </c>
    </row>
    <row r="72" spans="2:16">
      <c r="B72" s="28"/>
      <c r="C72" s="44"/>
      <c r="D72" s="28"/>
      <c r="E72" s="12"/>
      <c r="F72" s="12"/>
      <c r="G72" s="12"/>
      <c r="H72" s="12"/>
      <c r="I72" s="12"/>
      <c r="J72" s="50" t="s">
        <v>29</v>
      </c>
      <c r="K72" s="41" t="s">
        <v>82</v>
      </c>
      <c r="L72" s="33">
        <f t="shared" ref="L72:L79" si="14">VLOOKUP(J72,PointsTable,2,FALSE)</f>
        <v>10</v>
      </c>
      <c r="M72" s="12"/>
      <c r="N72" s="50" t="s">
        <v>29</v>
      </c>
      <c r="O72" s="41" t="s">
        <v>81</v>
      </c>
      <c r="P72" s="33">
        <f t="shared" ref="P72:P79" si="15">VLOOKUP(N72,PointsTable,2,FALSE)</f>
        <v>10</v>
      </c>
    </row>
    <row r="73" spans="2:16">
      <c r="B73" s="28"/>
      <c r="C73" s="44"/>
      <c r="D73" s="28"/>
      <c r="E73" s="12"/>
      <c r="F73" s="12"/>
      <c r="G73" s="12"/>
      <c r="H73" s="12"/>
      <c r="I73" s="12"/>
      <c r="J73" s="50" t="s">
        <v>33</v>
      </c>
      <c r="K73" s="41" t="s">
        <v>88</v>
      </c>
      <c r="L73" s="33">
        <f t="shared" si="14"/>
        <v>9</v>
      </c>
      <c r="M73" s="12"/>
      <c r="N73" s="50" t="s">
        <v>33</v>
      </c>
      <c r="O73" s="41" t="s">
        <v>90</v>
      </c>
      <c r="P73" s="33">
        <f t="shared" si="15"/>
        <v>9</v>
      </c>
    </row>
    <row r="74" spans="2:16">
      <c r="B74" s="28"/>
      <c r="C74" s="44"/>
      <c r="D74" s="28"/>
      <c r="E74" s="12"/>
      <c r="F74" s="12"/>
      <c r="G74" s="12"/>
      <c r="H74" s="12"/>
      <c r="I74" s="12"/>
      <c r="J74" s="50" t="s">
        <v>34</v>
      </c>
      <c r="K74" s="41" t="s">
        <v>87</v>
      </c>
      <c r="L74" s="33">
        <f t="shared" si="14"/>
        <v>8</v>
      </c>
      <c r="M74" s="12"/>
      <c r="N74" s="50" t="s">
        <v>34</v>
      </c>
      <c r="O74" s="41" t="s">
        <v>85</v>
      </c>
      <c r="P74" s="33">
        <f t="shared" si="15"/>
        <v>8</v>
      </c>
    </row>
    <row r="75" spans="2:16">
      <c r="B75" s="28"/>
      <c r="C75" s="44"/>
      <c r="D75" s="28"/>
      <c r="E75" s="12"/>
      <c r="F75" s="12"/>
      <c r="G75" s="12"/>
      <c r="H75" s="12"/>
      <c r="I75" s="12"/>
      <c r="J75" s="50" t="s">
        <v>36</v>
      </c>
      <c r="K75" s="41" t="s">
        <v>86</v>
      </c>
      <c r="L75" s="33">
        <f t="shared" si="14"/>
        <v>7</v>
      </c>
      <c r="M75" s="12"/>
      <c r="N75" s="50" t="s">
        <v>36</v>
      </c>
      <c r="O75" s="41" t="s">
        <v>89</v>
      </c>
      <c r="P75" s="33">
        <f t="shared" si="15"/>
        <v>7</v>
      </c>
    </row>
    <row r="76" spans="2:16">
      <c r="B76" s="12"/>
      <c r="C76" s="55"/>
      <c r="D76" s="28"/>
      <c r="E76" s="12"/>
      <c r="F76" s="12"/>
      <c r="G76" s="12"/>
      <c r="H76" s="12"/>
      <c r="I76" s="12"/>
      <c r="J76" s="50" t="s">
        <v>39</v>
      </c>
      <c r="K76" s="41" t="s">
        <v>83</v>
      </c>
      <c r="L76" s="33">
        <f t="shared" si="14"/>
        <v>6</v>
      </c>
      <c r="M76" s="12"/>
      <c r="N76" s="50" t="s">
        <v>39</v>
      </c>
      <c r="O76" s="41" t="s">
        <v>84</v>
      </c>
      <c r="P76" s="33">
        <f t="shared" si="15"/>
        <v>6</v>
      </c>
    </row>
    <row r="77" spans="2:16">
      <c r="B77" s="12"/>
      <c r="C77" s="55"/>
      <c r="D77" s="28"/>
      <c r="E77" s="12"/>
      <c r="F77" s="12"/>
      <c r="G77" s="12"/>
      <c r="H77" s="12"/>
      <c r="I77" s="12"/>
      <c r="J77" s="50" t="s">
        <v>40</v>
      </c>
      <c r="K77" s="41" t="s">
        <v>84</v>
      </c>
      <c r="L77" s="33">
        <f t="shared" si="14"/>
        <v>5</v>
      </c>
      <c r="M77" s="12"/>
      <c r="N77" s="50" t="s">
        <v>40</v>
      </c>
      <c r="O77" s="41" t="s">
        <v>88</v>
      </c>
      <c r="P77" s="33">
        <f t="shared" si="15"/>
        <v>5</v>
      </c>
    </row>
    <row r="78" spans="2:16">
      <c r="B78" s="12"/>
      <c r="C78" s="55"/>
      <c r="D78" s="28"/>
      <c r="E78" s="12"/>
      <c r="F78" s="12"/>
      <c r="G78" s="12"/>
      <c r="H78" s="12"/>
      <c r="I78" s="12"/>
      <c r="J78" s="50" t="s">
        <v>42</v>
      </c>
      <c r="K78" s="41" t="s">
        <v>90</v>
      </c>
      <c r="L78" s="33">
        <f t="shared" si="14"/>
        <v>4</v>
      </c>
      <c r="M78" s="12"/>
      <c r="N78" s="50" t="s">
        <v>42</v>
      </c>
      <c r="O78" s="41"/>
      <c r="P78" s="33">
        <f t="shared" si="15"/>
        <v>4</v>
      </c>
    </row>
    <row r="79" spans="2:16">
      <c r="B79" s="12"/>
      <c r="C79" s="55"/>
      <c r="D79" s="28"/>
      <c r="E79" s="12"/>
      <c r="F79" s="12"/>
      <c r="G79" s="12"/>
      <c r="H79" s="12"/>
      <c r="I79" s="12"/>
      <c r="J79" s="51" t="s">
        <v>43</v>
      </c>
      <c r="K79" s="42"/>
      <c r="L79" s="34">
        <f t="shared" si="14"/>
        <v>3</v>
      </c>
      <c r="M79" s="12"/>
      <c r="N79" s="51" t="s">
        <v>43</v>
      </c>
      <c r="O79" s="42"/>
      <c r="P79" s="34">
        <f t="shared" si="15"/>
        <v>3</v>
      </c>
    </row>
    <row r="80" spans="2:16">
      <c r="B80" s="12"/>
      <c r="C80" s="55"/>
      <c r="D80" s="28"/>
      <c r="E80" s="12"/>
      <c r="F80" s="12"/>
      <c r="G80" s="12"/>
      <c r="H80" s="12"/>
      <c r="I80" s="12"/>
      <c r="J80" s="31"/>
      <c r="K80" s="31"/>
      <c r="L80" s="31"/>
      <c r="M80" s="12"/>
      <c r="N80" s="31"/>
      <c r="O80" s="31"/>
      <c r="P80" s="31"/>
    </row>
    <row r="81" spans="2:16" ht="18">
      <c r="B81" s="12"/>
      <c r="C81" s="55"/>
      <c r="D81" s="28"/>
      <c r="E81" s="12"/>
      <c r="F81" s="12"/>
      <c r="G81" s="12"/>
      <c r="H81" s="12"/>
      <c r="I81" s="12"/>
      <c r="J81" s="133" t="s">
        <v>53</v>
      </c>
      <c r="K81" s="134"/>
      <c r="L81" s="135"/>
      <c r="M81" s="12"/>
      <c r="N81" s="133" t="s">
        <v>53</v>
      </c>
      <c r="O81" s="134"/>
      <c r="P81" s="135"/>
    </row>
    <row r="82" spans="2:16">
      <c r="B82" s="12"/>
      <c r="C82" s="55"/>
      <c r="D82" s="28"/>
      <c r="E82" s="12"/>
      <c r="F82" s="12"/>
      <c r="G82" s="12"/>
      <c r="H82" s="12"/>
      <c r="I82" s="12"/>
      <c r="J82" s="49"/>
      <c r="K82" s="43" t="s">
        <v>16</v>
      </c>
      <c r="L82" s="15" t="s">
        <v>17</v>
      </c>
      <c r="M82" s="12"/>
      <c r="N82" s="49"/>
      <c r="O82" s="43" t="s">
        <v>16</v>
      </c>
      <c r="P82" s="15" t="s">
        <v>17</v>
      </c>
    </row>
    <row r="83" spans="2:16">
      <c r="B83" s="12"/>
      <c r="C83" s="55"/>
      <c r="D83" s="28"/>
      <c r="E83" s="12"/>
      <c r="F83" s="12"/>
      <c r="G83" s="12"/>
      <c r="H83" s="12"/>
      <c r="I83" s="12"/>
      <c r="J83" s="48" t="s">
        <v>19</v>
      </c>
      <c r="K83" s="40" t="s">
        <v>88</v>
      </c>
      <c r="L83" s="32">
        <v>10</v>
      </c>
      <c r="M83" s="12"/>
      <c r="N83" s="48" t="s">
        <v>19</v>
      </c>
      <c r="O83" s="40" t="s">
        <v>84</v>
      </c>
      <c r="P83" s="32">
        <v>10</v>
      </c>
    </row>
    <row r="84" spans="2:16">
      <c r="B84" s="12"/>
      <c r="C84" s="55"/>
      <c r="D84" s="28"/>
      <c r="E84" s="12"/>
      <c r="F84" s="12"/>
      <c r="G84" s="12"/>
      <c r="H84" s="12"/>
      <c r="I84" s="12"/>
      <c r="J84" s="50" t="s">
        <v>24</v>
      </c>
      <c r="K84" s="41" t="s">
        <v>85</v>
      </c>
      <c r="L84" s="33">
        <v>9</v>
      </c>
      <c r="M84" s="12"/>
      <c r="N84" s="50" t="s">
        <v>24</v>
      </c>
      <c r="O84" s="41" t="s">
        <v>81</v>
      </c>
      <c r="P84" s="33">
        <v>9</v>
      </c>
    </row>
    <row r="85" spans="2:16">
      <c r="B85" s="12"/>
      <c r="C85" s="55"/>
      <c r="D85" s="28"/>
      <c r="E85" s="12"/>
      <c r="F85" s="12"/>
      <c r="G85" s="12"/>
      <c r="H85" s="12"/>
      <c r="I85" s="12"/>
      <c r="J85" s="50" t="s">
        <v>29</v>
      </c>
      <c r="K85" s="41" t="s">
        <v>82</v>
      </c>
      <c r="L85" s="33">
        <f t="shared" ref="L85:L92" si="16">VLOOKUP(J85,PointsTable,2,FALSE)</f>
        <v>10</v>
      </c>
      <c r="M85" s="12"/>
      <c r="N85" s="50" t="s">
        <v>29</v>
      </c>
      <c r="O85" s="41" t="s">
        <v>85</v>
      </c>
      <c r="P85" s="33">
        <f t="shared" ref="P85:P92" si="17">VLOOKUP(N85,PointsTable,2,FALSE)</f>
        <v>10</v>
      </c>
    </row>
    <row r="86" spans="2:16">
      <c r="B86" s="12"/>
      <c r="C86" s="55"/>
      <c r="D86" s="28"/>
      <c r="E86" s="12"/>
      <c r="F86" s="12"/>
      <c r="G86" s="12"/>
      <c r="H86" s="12"/>
      <c r="I86" s="12"/>
      <c r="J86" s="50" t="s">
        <v>33</v>
      </c>
      <c r="K86" s="41" t="s">
        <v>81</v>
      </c>
      <c r="L86" s="33">
        <f t="shared" si="16"/>
        <v>9</v>
      </c>
      <c r="M86" s="12"/>
      <c r="N86" s="50" t="s">
        <v>33</v>
      </c>
      <c r="O86" s="41" t="s">
        <v>88</v>
      </c>
      <c r="P86" s="33">
        <f t="shared" si="17"/>
        <v>9</v>
      </c>
    </row>
    <row r="87" spans="2:16">
      <c r="B87" s="12"/>
      <c r="C87" s="55"/>
      <c r="D87" s="28"/>
      <c r="E87" s="12"/>
      <c r="F87" s="12"/>
      <c r="G87" s="12"/>
      <c r="H87" s="12"/>
      <c r="I87" s="12"/>
      <c r="J87" s="50" t="s">
        <v>34</v>
      </c>
      <c r="K87" s="41" t="s">
        <v>83</v>
      </c>
      <c r="L87" s="33">
        <f t="shared" si="16"/>
        <v>8</v>
      </c>
      <c r="M87" s="12"/>
      <c r="N87" s="50" t="s">
        <v>34</v>
      </c>
      <c r="O87" s="41" t="s">
        <v>83</v>
      </c>
      <c r="P87" s="33">
        <f t="shared" si="17"/>
        <v>8</v>
      </c>
    </row>
    <row r="88" spans="2:16">
      <c r="B88" s="12"/>
      <c r="C88" s="55"/>
      <c r="D88" s="28"/>
      <c r="E88" s="12"/>
      <c r="F88" s="12"/>
      <c r="G88" s="12"/>
      <c r="H88" s="12"/>
      <c r="I88" s="12"/>
      <c r="J88" s="50" t="s">
        <v>36</v>
      </c>
      <c r="K88" s="41" t="s">
        <v>86</v>
      </c>
      <c r="L88" s="33">
        <f t="shared" si="16"/>
        <v>7</v>
      </c>
      <c r="M88" s="12"/>
      <c r="N88" s="50" t="s">
        <v>36</v>
      </c>
      <c r="O88" s="41" t="s">
        <v>86</v>
      </c>
      <c r="P88" s="33">
        <f t="shared" si="17"/>
        <v>7</v>
      </c>
    </row>
    <row r="89" spans="2:16">
      <c r="B89" s="12"/>
      <c r="C89" s="55"/>
      <c r="D89" s="28"/>
      <c r="E89" s="12"/>
      <c r="F89" s="12"/>
      <c r="G89" s="12"/>
      <c r="H89" s="12"/>
      <c r="I89" s="12"/>
      <c r="J89" s="50" t="s">
        <v>39</v>
      </c>
      <c r="K89" s="41" t="s">
        <v>87</v>
      </c>
      <c r="L89" s="33">
        <f t="shared" si="16"/>
        <v>6</v>
      </c>
      <c r="M89" s="12"/>
      <c r="N89" s="50" t="s">
        <v>39</v>
      </c>
      <c r="O89" s="41" t="s">
        <v>90</v>
      </c>
      <c r="P89" s="33">
        <f t="shared" si="17"/>
        <v>6</v>
      </c>
    </row>
    <row r="90" spans="2:16">
      <c r="B90" s="12"/>
      <c r="C90" s="55"/>
      <c r="D90" s="28"/>
      <c r="E90" s="12"/>
      <c r="F90" s="12"/>
      <c r="G90" s="12"/>
      <c r="H90" s="12"/>
      <c r="I90" s="12"/>
      <c r="J90" s="50" t="s">
        <v>40</v>
      </c>
      <c r="K90" s="41" t="s">
        <v>90</v>
      </c>
      <c r="L90" s="33">
        <f t="shared" si="16"/>
        <v>5</v>
      </c>
      <c r="M90" s="12"/>
      <c r="N90" s="50" t="s">
        <v>40</v>
      </c>
      <c r="O90" s="41" t="s">
        <v>89</v>
      </c>
      <c r="P90" s="33">
        <f t="shared" si="17"/>
        <v>5</v>
      </c>
    </row>
    <row r="91" spans="2:16">
      <c r="B91" s="12"/>
      <c r="C91" s="55"/>
      <c r="D91" s="28"/>
      <c r="E91" s="12"/>
      <c r="F91" s="12"/>
      <c r="G91" s="12"/>
      <c r="H91" s="12"/>
      <c r="I91" s="12"/>
      <c r="J91" s="50" t="s">
        <v>42</v>
      </c>
      <c r="K91" s="41" t="s">
        <v>89</v>
      </c>
      <c r="L91" s="33">
        <f t="shared" si="16"/>
        <v>4</v>
      </c>
      <c r="M91" s="12"/>
      <c r="N91" s="50" t="s">
        <v>42</v>
      </c>
      <c r="O91" s="41"/>
      <c r="P91" s="33">
        <f t="shared" si="17"/>
        <v>4</v>
      </c>
    </row>
    <row r="92" spans="2:16">
      <c r="B92" s="12"/>
      <c r="C92" s="55"/>
      <c r="D92" s="28"/>
      <c r="E92" s="12"/>
      <c r="F92" s="12"/>
      <c r="G92" s="12"/>
      <c r="H92" s="12"/>
      <c r="I92" s="12"/>
      <c r="J92" s="51" t="s">
        <v>43</v>
      </c>
      <c r="K92" s="42" t="s">
        <v>84</v>
      </c>
      <c r="L92" s="34">
        <f t="shared" si="16"/>
        <v>3</v>
      </c>
      <c r="M92" s="12"/>
      <c r="N92" s="51" t="s">
        <v>43</v>
      </c>
      <c r="O92" s="42"/>
      <c r="P92" s="34">
        <f t="shared" si="17"/>
        <v>3</v>
      </c>
    </row>
    <row r="93" spans="2:16">
      <c r="B93" s="12"/>
      <c r="C93" s="55"/>
      <c r="D93" s="28"/>
      <c r="E93" s="12"/>
      <c r="F93" s="12"/>
      <c r="G93" s="12"/>
      <c r="H93" s="12"/>
      <c r="I93" s="12"/>
      <c r="J93" s="31"/>
      <c r="K93" s="31"/>
      <c r="L93" s="31"/>
      <c r="M93" s="12"/>
      <c r="N93" s="31"/>
      <c r="O93" s="31"/>
      <c r="P93" s="31"/>
    </row>
    <row r="94" spans="2:16" ht="18">
      <c r="B94" s="12"/>
      <c r="C94" s="55"/>
      <c r="D94" s="28"/>
      <c r="E94" s="12"/>
      <c r="F94" s="12"/>
      <c r="G94" s="12"/>
      <c r="H94" s="12"/>
      <c r="I94" s="12"/>
      <c r="J94" s="133" t="s">
        <v>54</v>
      </c>
      <c r="K94" s="134"/>
      <c r="L94" s="135"/>
      <c r="M94" s="12"/>
      <c r="N94" s="133" t="s">
        <v>54</v>
      </c>
      <c r="O94" s="134"/>
      <c r="P94" s="135"/>
    </row>
    <row r="95" spans="2:16">
      <c r="B95" s="12"/>
      <c r="C95" s="55"/>
      <c r="D95" s="28"/>
      <c r="E95" s="12"/>
      <c r="F95" s="12"/>
      <c r="G95" s="12"/>
      <c r="H95" s="12"/>
      <c r="I95" s="12"/>
      <c r="J95" s="49"/>
      <c r="K95" s="43" t="s">
        <v>16</v>
      </c>
      <c r="L95" s="15" t="s">
        <v>17</v>
      </c>
      <c r="M95" s="12"/>
      <c r="N95" s="49"/>
      <c r="O95" s="43" t="s">
        <v>16</v>
      </c>
      <c r="P95" s="15" t="s">
        <v>17</v>
      </c>
    </row>
    <row r="96" spans="2:16">
      <c r="B96" s="12"/>
      <c r="C96" s="55"/>
      <c r="D96" s="28"/>
      <c r="E96" s="12"/>
      <c r="F96" s="12"/>
      <c r="G96" s="12"/>
      <c r="H96" s="12"/>
      <c r="I96" s="12"/>
      <c r="J96" s="48" t="s">
        <v>19</v>
      </c>
      <c r="K96" s="40" t="s">
        <v>85</v>
      </c>
      <c r="L96" s="32">
        <v>10</v>
      </c>
      <c r="M96" s="12"/>
      <c r="N96" s="48" t="s">
        <v>19</v>
      </c>
      <c r="O96" s="40" t="s">
        <v>84</v>
      </c>
      <c r="P96" s="32">
        <v>10</v>
      </c>
    </row>
    <row r="97" spans="10:16">
      <c r="J97" s="50" t="s">
        <v>24</v>
      </c>
      <c r="K97" s="41" t="s">
        <v>88</v>
      </c>
      <c r="L97" s="33">
        <v>9</v>
      </c>
      <c r="M97" s="12"/>
      <c r="N97" s="50" t="s">
        <v>24</v>
      </c>
      <c r="O97" s="41" t="s">
        <v>81</v>
      </c>
      <c r="P97" s="33">
        <v>9</v>
      </c>
    </row>
    <row r="98" spans="10:16">
      <c r="J98" s="50" t="s">
        <v>29</v>
      </c>
      <c r="K98" s="41" t="s">
        <v>81</v>
      </c>
      <c r="L98" s="33">
        <f t="shared" ref="L98:L105" si="18">VLOOKUP(J98,PointsTable,2,FALSE)</f>
        <v>10</v>
      </c>
      <c r="M98" s="12"/>
      <c r="N98" s="50" t="s">
        <v>29</v>
      </c>
      <c r="O98" s="41" t="s">
        <v>89</v>
      </c>
      <c r="P98" s="33">
        <f t="shared" ref="P98:P105" si="19">VLOOKUP(N98,PointsTable,2,FALSE)</f>
        <v>10</v>
      </c>
    </row>
    <row r="99" spans="10:16">
      <c r="J99" s="50" t="s">
        <v>33</v>
      </c>
      <c r="K99" s="41" t="s">
        <v>86</v>
      </c>
      <c r="L99" s="33">
        <f t="shared" si="18"/>
        <v>9</v>
      </c>
      <c r="M99" s="12"/>
      <c r="N99" s="50" t="s">
        <v>33</v>
      </c>
      <c r="O99" s="41" t="s">
        <v>83</v>
      </c>
      <c r="P99" s="33">
        <f t="shared" si="19"/>
        <v>9</v>
      </c>
    </row>
    <row r="100" spans="10:16">
      <c r="J100" s="50" t="s">
        <v>34</v>
      </c>
      <c r="K100" s="41" t="s">
        <v>89</v>
      </c>
      <c r="L100" s="33">
        <f t="shared" si="18"/>
        <v>8</v>
      </c>
      <c r="M100" s="12"/>
      <c r="N100" s="50" t="s">
        <v>34</v>
      </c>
      <c r="O100" s="41" t="s">
        <v>85</v>
      </c>
      <c r="P100" s="33">
        <f t="shared" si="19"/>
        <v>8</v>
      </c>
    </row>
    <row r="101" spans="10:16">
      <c r="J101" s="50" t="s">
        <v>36</v>
      </c>
      <c r="K101" s="41" t="s">
        <v>82</v>
      </c>
      <c r="L101" s="33">
        <f t="shared" si="18"/>
        <v>7</v>
      </c>
      <c r="M101" s="12"/>
      <c r="N101" s="50" t="s">
        <v>36</v>
      </c>
      <c r="O101" s="41" t="s">
        <v>86</v>
      </c>
      <c r="P101" s="33">
        <f t="shared" si="19"/>
        <v>7</v>
      </c>
    </row>
    <row r="102" spans="10:16">
      <c r="J102" s="50" t="s">
        <v>39</v>
      </c>
      <c r="K102" s="41" t="s">
        <v>83</v>
      </c>
      <c r="L102" s="33">
        <f t="shared" si="18"/>
        <v>6</v>
      </c>
      <c r="M102" s="12"/>
      <c r="N102" s="50" t="s">
        <v>39</v>
      </c>
      <c r="O102" s="41" t="s">
        <v>88</v>
      </c>
      <c r="P102" s="33">
        <f t="shared" si="19"/>
        <v>6</v>
      </c>
    </row>
    <row r="103" spans="10:16">
      <c r="J103" s="50" t="s">
        <v>40</v>
      </c>
      <c r="K103" s="41" t="s">
        <v>84</v>
      </c>
      <c r="L103" s="33">
        <f t="shared" si="18"/>
        <v>5</v>
      </c>
      <c r="M103" s="12"/>
      <c r="N103" s="50" t="s">
        <v>40</v>
      </c>
      <c r="O103" s="41" t="s">
        <v>90</v>
      </c>
      <c r="P103" s="33">
        <f t="shared" si="19"/>
        <v>5</v>
      </c>
    </row>
    <row r="104" spans="10:16">
      <c r="J104" s="50" t="s">
        <v>42</v>
      </c>
      <c r="K104" s="41" t="s">
        <v>90</v>
      </c>
      <c r="L104" s="33">
        <f t="shared" si="18"/>
        <v>4</v>
      </c>
      <c r="M104" s="12"/>
      <c r="N104" s="50" t="s">
        <v>42</v>
      </c>
      <c r="O104" s="41" t="s">
        <v>87</v>
      </c>
      <c r="P104" s="33">
        <f t="shared" si="19"/>
        <v>4</v>
      </c>
    </row>
    <row r="105" spans="10:16">
      <c r="J105" s="51" t="s">
        <v>43</v>
      </c>
      <c r="K105" s="42" t="s">
        <v>87</v>
      </c>
      <c r="L105" s="34">
        <f t="shared" si="18"/>
        <v>3</v>
      </c>
      <c r="M105" s="12"/>
      <c r="N105" s="51" t="s">
        <v>43</v>
      </c>
      <c r="O105" s="42"/>
      <c r="P105" s="34">
        <f t="shared" si="19"/>
        <v>3</v>
      </c>
    </row>
    <row r="106" spans="10:16">
      <c r="J106" s="31"/>
      <c r="K106" s="31"/>
      <c r="L106" s="31"/>
      <c r="M106" s="12"/>
      <c r="N106" s="31"/>
      <c r="O106" s="31"/>
      <c r="P106" s="31"/>
    </row>
    <row r="107" spans="10:16" ht="18">
      <c r="J107" s="133" t="s">
        <v>55</v>
      </c>
      <c r="K107" s="134"/>
      <c r="L107" s="135"/>
      <c r="M107" s="12"/>
      <c r="N107" s="133" t="s">
        <v>55</v>
      </c>
      <c r="O107" s="134"/>
      <c r="P107" s="135"/>
    </row>
    <row r="108" spans="10:16">
      <c r="J108" s="49"/>
      <c r="K108" s="43" t="s">
        <v>16</v>
      </c>
      <c r="L108" s="15" t="s">
        <v>17</v>
      </c>
      <c r="M108" s="12"/>
      <c r="N108" s="49"/>
      <c r="O108" s="43" t="s">
        <v>16</v>
      </c>
      <c r="P108" s="15" t="s">
        <v>17</v>
      </c>
    </row>
    <row r="109" spans="10:16">
      <c r="J109" s="48" t="s">
        <v>19</v>
      </c>
      <c r="K109" s="40" t="s">
        <v>81</v>
      </c>
      <c r="L109" s="32">
        <v>10</v>
      </c>
      <c r="M109" s="12"/>
      <c r="N109" s="48" t="s">
        <v>19</v>
      </c>
      <c r="O109" s="40" t="s">
        <v>88</v>
      </c>
      <c r="P109" s="32">
        <v>10</v>
      </c>
    </row>
    <row r="110" spans="10:16">
      <c r="J110" s="50" t="s">
        <v>24</v>
      </c>
      <c r="K110" s="41" t="s">
        <v>86</v>
      </c>
      <c r="L110" s="33">
        <v>9</v>
      </c>
      <c r="M110" s="12"/>
      <c r="N110" s="50" t="s">
        <v>24</v>
      </c>
      <c r="O110" s="41" t="s">
        <v>89</v>
      </c>
      <c r="P110" s="33">
        <v>9</v>
      </c>
    </row>
    <row r="111" spans="10:16">
      <c r="J111" s="50" t="s">
        <v>29</v>
      </c>
      <c r="K111" s="41" t="s">
        <v>85</v>
      </c>
      <c r="L111" s="33">
        <f t="shared" ref="L111:L118" si="20">VLOOKUP(J111,PointsTable,2,FALSE)</f>
        <v>10</v>
      </c>
      <c r="M111" s="12"/>
      <c r="N111" s="50" t="s">
        <v>29</v>
      </c>
      <c r="O111" s="41" t="s">
        <v>83</v>
      </c>
      <c r="P111" s="33">
        <f t="shared" ref="P111:P118" si="21">VLOOKUP(N111,PointsTable,2,FALSE)</f>
        <v>10</v>
      </c>
    </row>
    <row r="112" spans="10:16">
      <c r="J112" s="50" t="s">
        <v>33</v>
      </c>
      <c r="K112" s="41" t="s">
        <v>82</v>
      </c>
      <c r="L112" s="33">
        <f t="shared" si="20"/>
        <v>9</v>
      </c>
      <c r="M112" s="12"/>
      <c r="N112" s="50" t="s">
        <v>33</v>
      </c>
      <c r="O112" s="41" t="s">
        <v>81</v>
      </c>
      <c r="P112" s="33">
        <f t="shared" si="21"/>
        <v>9</v>
      </c>
    </row>
    <row r="113" spans="10:16">
      <c r="J113" s="50" t="s">
        <v>34</v>
      </c>
      <c r="K113" s="41" t="s">
        <v>84</v>
      </c>
      <c r="L113" s="33">
        <f t="shared" si="20"/>
        <v>8</v>
      </c>
      <c r="M113" s="12"/>
      <c r="N113" s="50" t="s">
        <v>34</v>
      </c>
      <c r="O113" s="41" t="s">
        <v>86</v>
      </c>
      <c r="P113" s="33">
        <f t="shared" si="21"/>
        <v>8</v>
      </c>
    </row>
    <row r="114" spans="10:16">
      <c r="J114" s="50" t="s">
        <v>36</v>
      </c>
      <c r="K114" s="41" t="s">
        <v>88</v>
      </c>
      <c r="L114" s="33">
        <f t="shared" si="20"/>
        <v>7</v>
      </c>
      <c r="M114" s="12"/>
      <c r="N114" s="50" t="s">
        <v>36</v>
      </c>
      <c r="O114" s="41" t="s">
        <v>84</v>
      </c>
      <c r="P114" s="33">
        <f t="shared" si="21"/>
        <v>7</v>
      </c>
    </row>
    <row r="115" spans="10:16">
      <c r="J115" s="50" t="s">
        <v>39</v>
      </c>
      <c r="K115" s="41" t="s">
        <v>90</v>
      </c>
      <c r="L115" s="33">
        <f t="shared" si="20"/>
        <v>6</v>
      </c>
      <c r="M115" s="12"/>
      <c r="N115" s="50" t="s">
        <v>39</v>
      </c>
      <c r="O115" s="41" t="s">
        <v>90</v>
      </c>
      <c r="P115" s="33">
        <f t="shared" si="21"/>
        <v>6</v>
      </c>
    </row>
    <row r="116" spans="10:16">
      <c r="J116" s="50" t="s">
        <v>40</v>
      </c>
      <c r="K116" s="41" t="s">
        <v>83</v>
      </c>
      <c r="L116" s="33">
        <f t="shared" si="20"/>
        <v>5</v>
      </c>
      <c r="M116" s="12"/>
      <c r="N116" s="50" t="s">
        <v>40</v>
      </c>
      <c r="O116" s="41" t="s">
        <v>85</v>
      </c>
      <c r="P116" s="33">
        <f t="shared" si="21"/>
        <v>5</v>
      </c>
    </row>
    <row r="117" spans="10:16">
      <c r="J117" s="50" t="s">
        <v>42</v>
      </c>
      <c r="K117" s="41" t="s">
        <v>89</v>
      </c>
      <c r="L117" s="33">
        <f t="shared" si="20"/>
        <v>4</v>
      </c>
      <c r="M117" s="12"/>
      <c r="N117" s="50" t="s">
        <v>42</v>
      </c>
      <c r="O117" s="41" t="s">
        <v>87</v>
      </c>
      <c r="P117" s="33">
        <f t="shared" si="21"/>
        <v>4</v>
      </c>
    </row>
    <row r="118" spans="10:16">
      <c r="J118" s="51" t="s">
        <v>43</v>
      </c>
      <c r="K118" s="42" t="s">
        <v>87</v>
      </c>
      <c r="L118" s="34">
        <f t="shared" si="20"/>
        <v>3</v>
      </c>
      <c r="M118" s="12"/>
      <c r="N118" s="51" t="s">
        <v>43</v>
      </c>
      <c r="O118" s="42"/>
      <c r="P118" s="34">
        <f t="shared" si="21"/>
        <v>3</v>
      </c>
    </row>
    <row r="119" spans="10:16">
      <c r="J119" s="31"/>
      <c r="K119" s="31"/>
      <c r="L119" s="31"/>
      <c r="M119" s="12"/>
      <c r="N119" s="31"/>
      <c r="O119" s="31"/>
      <c r="P119" s="31"/>
    </row>
  </sheetData>
  <mergeCells count="24">
    <mergeCell ref="J81:L81"/>
    <mergeCell ref="N81:P81"/>
    <mergeCell ref="J94:L94"/>
    <mergeCell ref="N94:P94"/>
    <mergeCell ref="J107:L107"/>
    <mergeCell ref="N107:P107"/>
    <mergeCell ref="J42:L42"/>
    <mergeCell ref="N42:P42"/>
    <mergeCell ref="J55:L55"/>
    <mergeCell ref="N55:P55"/>
    <mergeCell ref="J68:L68"/>
    <mergeCell ref="N68:P68"/>
    <mergeCell ref="B16:D16"/>
    <mergeCell ref="J16:L16"/>
    <mergeCell ref="N16:P16"/>
    <mergeCell ref="B29:D29"/>
    <mergeCell ref="J29:L29"/>
    <mergeCell ref="N29:P29"/>
    <mergeCell ref="B1:D1"/>
    <mergeCell ref="J1:L1"/>
    <mergeCell ref="N1:P1"/>
    <mergeCell ref="B3:D3"/>
    <mergeCell ref="J3:L3"/>
    <mergeCell ref="N3:P3"/>
  </mergeCells>
  <dataValidations count="2">
    <dataValidation type="list" allowBlank="1" showInputMessage="1" showErrorMessage="1" sqref="B18:B27 J70:J79 J83:J92 N109:N118 J57:J66 J44:J53 J31:J40 J5:J14 B31:B40 J96:J105 N70:N79 N83:N92 N18:N27 N57:N66 N44:N53 N31:N40 N5:N14 N96:N105 J109:J118 J26:J27 J19:J24" xr:uid="{0E1FF98C-A048-4597-8F1E-EA4F2B5F4FC1}">
      <formula1>$B$1:$B$10</formula1>
    </dataValidation>
    <dataValidation type="list" allowBlank="1" showInputMessage="1" showErrorMessage="1" sqref="K5:K14 O5:O14 K18:K27 O18:O27 K31:K40 O31:O40 K44:K53 O44:O53 K57:K66 O57:O66 K70:K79 O70:O79 K83:K92 O83:O92 K96:K105 O96:O105 K109:K118 O109:O118 C5:C14 C18:C27" xr:uid="{B2EE0ABD-9585-4FB1-87AB-7F2BCCC79B23}">
      <formula1>Year10Names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D63EF92-C135-4301-B5A1-1E22F2E0613D}">
          <x14:formula1>
            <xm:f>Points!$B$2:$B$11</xm:f>
          </x14:formula1>
          <xm:sqref>B5:B14 J18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"/>
  <sheetViews>
    <sheetView workbookViewId="0">
      <selection activeCell="A12" sqref="A12"/>
    </sheetView>
  </sheetViews>
  <sheetFormatPr defaultColWidth="9.140625" defaultRowHeight="14.45"/>
  <cols>
    <col min="1" max="16384" width="9.140625" style="37"/>
  </cols>
  <sheetData>
    <row r="1" spans="1:4">
      <c r="A1" s="12"/>
      <c r="B1" s="12"/>
      <c r="C1" s="12" t="s">
        <v>91</v>
      </c>
      <c r="D1" s="12" t="s">
        <v>92</v>
      </c>
    </row>
    <row r="2" spans="1:4">
      <c r="A2" s="12">
        <v>1</v>
      </c>
      <c r="B2" s="16" t="s">
        <v>19</v>
      </c>
      <c r="C2" s="12">
        <v>12</v>
      </c>
      <c r="D2" s="12">
        <v>10</v>
      </c>
    </row>
    <row r="3" spans="1:4">
      <c r="A3" s="12">
        <v>2</v>
      </c>
      <c r="B3" s="18" t="s">
        <v>24</v>
      </c>
      <c r="C3" s="12">
        <v>11</v>
      </c>
      <c r="D3" s="12">
        <v>9</v>
      </c>
    </row>
    <row r="4" spans="1:4">
      <c r="A4" s="12">
        <v>3</v>
      </c>
      <c r="B4" s="18" t="s">
        <v>29</v>
      </c>
      <c r="C4" s="12">
        <v>10</v>
      </c>
      <c r="D4" s="12">
        <v>8</v>
      </c>
    </row>
    <row r="5" spans="1:4">
      <c r="A5" s="54">
        <v>4</v>
      </c>
      <c r="B5" s="18" t="s">
        <v>33</v>
      </c>
      <c r="C5" s="12">
        <v>9</v>
      </c>
      <c r="D5" s="54">
        <v>7</v>
      </c>
    </row>
    <row r="6" spans="1:4">
      <c r="A6" s="54">
        <v>5</v>
      </c>
      <c r="B6" s="18" t="s">
        <v>34</v>
      </c>
      <c r="C6" s="12">
        <v>8</v>
      </c>
      <c r="D6" s="54">
        <v>6</v>
      </c>
    </row>
    <row r="7" spans="1:4">
      <c r="A7" s="54">
        <v>6</v>
      </c>
      <c r="B7" s="18" t="s">
        <v>36</v>
      </c>
      <c r="C7" s="12">
        <v>7</v>
      </c>
      <c r="D7" s="54">
        <v>5</v>
      </c>
    </row>
    <row r="8" spans="1:4">
      <c r="A8" s="54">
        <v>7</v>
      </c>
      <c r="B8" s="18" t="s">
        <v>39</v>
      </c>
      <c r="C8" s="12">
        <v>6</v>
      </c>
      <c r="D8" s="54">
        <v>4</v>
      </c>
    </row>
    <row r="9" spans="1:4">
      <c r="A9" s="54">
        <v>8</v>
      </c>
      <c r="B9" s="18" t="s">
        <v>40</v>
      </c>
      <c r="C9" s="12">
        <v>5</v>
      </c>
      <c r="D9" s="54">
        <v>3</v>
      </c>
    </row>
    <row r="10" spans="1:4">
      <c r="A10" s="54">
        <v>9</v>
      </c>
      <c r="B10" s="18" t="s">
        <v>42</v>
      </c>
      <c r="C10" s="12">
        <v>4</v>
      </c>
      <c r="D10" s="54">
        <v>2</v>
      </c>
    </row>
    <row r="11" spans="1:4">
      <c r="A11" s="54">
        <v>10</v>
      </c>
      <c r="B11" s="17" t="s">
        <v>43</v>
      </c>
      <c r="C11" s="12">
        <v>3</v>
      </c>
      <c r="D11" s="54">
        <v>1</v>
      </c>
    </row>
    <row r="12" spans="1:4">
      <c r="A12" s="54">
        <v>11</v>
      </c>
      <c r="B12" s="90" t="s">
        <v>44</v>
      </c>
      <c r="C12">
        <v>2</v>
      </c>
      <c r="D12" s="12"/>
    </row>
    <row r="13" spans="1:4">
      <c r="A13" s="89">
        <v>12</v>
      </c>
      <c r="B13" s="91" t="s">
        <v>45</v>
      </c>
      <c r="C13">
        <v>1</v>
      </c>
      <c r="D13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B52"/>
  <sheetViews>
    <sheetView topLeftCell="A31" workbookViewId="0">
      <selection activeCell="D52" sqref="D52"/>
    </sheetView>
  </sheetViews>
  <sheetFormatPr defaultRowHeight="14.45"/>
  <cols>
    <col min="2" max="2" width="30.5703125" customWidth="1"/>
  </cols>
  <sheetData>
    <row r="2" spans="2:2">
      <c r="B2" s="4" t="s">
        <v>93</v>
      </c>
    </row>
    <row r="3" spans="2:2">
      <c r="B3" s="3" t="s">
        <v>37</v>
      </c>
    </row>
    <row r="4" spans="2:2">
      <c r="B4" s="3" t="s">
        <v>41</v>
      </c>
    </row>
    <row r="5" spans="2:2">
      <c r="B5" s="3" t="s">
        <v>31</v>
      </c>
    </row>
    <row r="6" spans="2:2">
      <c r="B6" s="3" t="s">
        <v>25</v>
      </c>
    </row>
    <row r="7" spans="2:2">
      <c r="B7" s="3" t="s">
        <v>38</v>
      </c>
    </row>
    <row r="8" spans="2:2">
      <c r="B8" s="3" t="s">
        <v>20</v>
      </c>
    </row>
    <row r="9" spans="2:2">
      <c r="B9" s="3" t="s">
        <v>35</v>
      </c>
    </row>
    <row r="10" spans="2:2">
      <c r="B10" s="3" t="s">
        <v>30</v>
      </c>
    </row>
    <row r="11" spans="2:2">
      <c r="B11" s="3" t="s">
        <v>22</v>
      </c>
    </row>
    <row r="12" spans="2:2">
      <c r="B12" s="3" t="s">
        <v>27</v>
      </c>
    </row>
    <row r="13" spans="2:2">
      <c r="B13" s="3" t="s">
        <v>21</v>
      </c>
    </row>
    <row r="14" spans="2:2">
      <c r="B14" s="2" t="s">
        <v>26</v>
      </c>
    </row>
    <row r="16" spans="2:2">
      <c r="B16" s="5" t="s">
        <v>94</v>
      </c>
    </row>
    <row r="17" spans="2:2">
      <c r="B17" s="1" t="s">
        <v>73</v>
      </c>
    </row>
    <row r="18" spans="2:2">
      <c r="B18" s="1" t="s">
        <v>70</v>
      </c>
    </row>
    <row r="19" spans="2:2">
      <c r="B19" s="1" t="s">
        <v>76</v>
      </c>
    </row>
    <row r="20" spans="2:2">
      <c r="B20" s="1" t="s">
        <v>72</v>
      </c>
    </row>
    <row r="21" spans="2:2">
      <c r="B21" s="1" t="s">
        <v>77</v>
      </c>
    </row>
    <row r="22" spans="2:2">
      <c r="B22" s="1" t="s">
        <v>75</v>
      </c>
    </row>
    <row r="23" spans="2:2">
      <c r="B23" s="1" t="s">
        <v>74</v>
      </c>
    </row>
    <row r="24" spans="2:2">
      <c r="B24" s="1" t="s">
        <v>69</v>
      </c>
    </row>
    <row r="25" spans="2:2">
      <c r="B25" s="1" t="s">
        <v>78</v>
      </c>
    </row>
    <row r="26" spans="2:2">
      <c r="B26" s="1" t="s">
        <v>71</v>
      </c>
    </row>
    <row r="27" spans="2:2">
      <c r="B27" s="1" t="s">
        <v>95</v>
      </c>
    </row>
    <row r="28" spans="2:2">
      <c r="B28" s="1" t="s">
        <v>96</v>
      </c>
    </row>
    <row r="30" spans="2:2">
      <c r="B30" s="6" t="s">
        <v>97</v>
      </c>
    </row>
    <row r="31" spans="2:2">
      <c r="B31" s="1" t="s">
        <v>62</v>
      </c>
    </row>
    <row r="32" spans="2:2">
      <c r="B32" s="1" t="s">
        <v>59</v>
      </c>
    </row>
    <row r="33" spans="2:2">
      <c r="B33" s="1" t="s">
        <v>58</v>
      </c>
    </row>
    <row r="34" spans="2:2">
      <c r="B34" s="1" t="s">
        <v>60</v>
      </c>
    </row>
    <row r="35" spans="2:2">
      <c r="B35" s="1" t="s">
        <v>65</v>
      </c>
    </row>
    <row r="36" spans="2:2">
      <c r="B36" s="1" t="s">
        <v>61</v>
      </c>
    </row>
    <row r="37" spans="2:2">
      <c r="B37" s="1" t="s">
        <v>63</v>
      </c>
    </row>
    <row r="38" spans="2:2">
      <c r="B38" s="1" t="s">
        <v>57</v>
      </c>
    </row>
    <row r="39" spans="2:2">
      <c r="B39" s="1" t="s">
        <v>66</v>
      </c>
    </row>
    <row r="40" spans="2:2">
      <c r="B40" s="2" t="s">
        <v>64</v>
      </c>
    </row>
    <row r="42" spans="2:2">
      <c r="B42" s="7" t="s">
        <v>98</v>
      </c>
    </row>
    <row r="43" spans="2:2">
      <c r="B43" s="3" t="s">
        <v>81</v>
      </c>
    </row>
    <row r="44" spans="2:2">
      <c r="B44" s="3" t="s">
        <v>85</v>
      </c>
    </row>
    <row r="45" spans="2:2">
      <c r="B45" s="3" t="s">
        <v>89</v>
      </c>
    </row>
    <row r="46" spans="2:2">
      <c r="B46" s="3" t="s">
        <v>83</v>
      </c>
    </row>
    <row r="47" spans="2:2">
      <c r="B47" s="3" t="s">
        <v>90</v>
      </c>
    </row>
    <row r="48" spans="2:2">
      <c r="B48" s="3" t="s">
        <v>87</v>
      </c>
    </row>
    <row r="49" spans="2:2">
      <c r="B49" s="3" t="s">
        <v>86</v>
      </c>
    </row>
    <row r="50" spans="2:2">
      <c r="B50" s="3" t="s">
        <v>88</v>
      </c>
    </row>
    <row r="51" spans="2:2">
      <c r="B51" s="3" t="s">
        <v>84</v>
      </c>
    </row>
    <row r="52" spans="2:2">
      <c r="B52" s="3" t="s">
        <v>82</v>
      </c>
    </row>
  </sheetData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Brearley</dc:creator>
  <cp:keywords/>
  <dc:description/>
  <cp:lastModifiedBy>Guest User</cp:lastModifiedBy>
  <cp:revision/>
  <dcterms:created xsi:type="dcterms:W3CDTF">2015-07-01T12:39:19Z</dcterms:created>
  <dcterms:modified xsi:type="dcterms:W3CDTF">2019-07-05T11:46:01Z</dcterms:modified>
  <cp:category/>
  <cp:contentStatus/>
</cp:coreProperties>
</file>